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<sst xmlns="http://schemas.openxmlformats.org/spreadsheetml/2006/main" count="154" uniqueCount="129">
  <si>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</si>
  <si>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</si>
  <si>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</si>
  <si>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</si>
  <si>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</si>
  <si>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</si>
  <si>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</si>
  <si>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</si>
  <si>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</si>
  <si>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</si>
  <si>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</si>
  <si>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</si>
  <si>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</si>
  <si>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</si>
  <si>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</si>
  <si>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</si>
  <si>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</si>
  <si>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</si>
  <si>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</si>
  <si>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</si>
  <si>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</si>
  <si>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</si>
  <si>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</si>
  <si>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</si>
  <si>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</si>
  <si>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</si>
  <si>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</si>
  <si>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</si>
  <si>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</si>
  <si>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</si>
  <si>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</si>
  <si>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</si>
  <si>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</si>
  <si>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</si>
  <si>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</si>
  <si>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</si>
  <si>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</si>
  <si>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</si>
  <si>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</si>
  <si>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</si>
  <si>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</si>
  <si>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</si>
  <si>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</si>
  <si>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</si>
  <si>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</si>
  <si>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</si>
  <si>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</si>
  <si>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</si>
  <si>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</si>
  <si>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</si>
  <si>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</si>
  <si>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</si>
  <si>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</si>
  <si>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</si>
  <si>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</si>
  <si>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</si>
  <si>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</si>
  <si>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</si>
  <si>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</si>
  <si>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</si>
  <si>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</si>
  <si>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</si>
  <si>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</si>
  <si>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</si>
  <si>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</si>
  <si>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</si>
  <si>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</si>
  <si>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</si>
  <si>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</si>
  <si>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</si>
  <si>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</si>
  <si>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</si>
  <si>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</si>
  <si>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</si>
  <si>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</si>
  <si>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</si>
  <si>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</si>
  <si>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</si>
  <si>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</si>
  <si>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</si>
  <si>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</si>
  <si>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</si>
  <si>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</si>
  <si>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</si>
  <si>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</si>
  <si>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</si>
  <si>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</si>
  <si>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</si>
  <si>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</si>
  <si>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</si>
  <si>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</si>
  <si>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</si>
  <si>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</si>
  <si>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</si>
  <si>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</si>
  <si>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</si>
  <si>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</si>
  <si>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</si>
  <si>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</si>
  <si>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</si>
  <si>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</si>
  <si>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</si>
  <si>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</si>
  <si>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</si>
  <si>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</si>
  <si>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</si>
  <si>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</si>
  <si>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</si>
  <si>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</si>
  <si>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</si>
  <si>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</si>
  <si>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</si>
  <si>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</si>
  <si>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</si>
  <si>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</si>
  <si>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</si>
  <si>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</si>
  <si>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</si>
  <si>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</si>
  <si>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</si>
  <si>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</si>
  <si>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</si>
  <si>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/>
  </si>
  <si>
    <t>І.С. Токарська</t>
  </si>
  <si>
    <t>Н.М. Потоцька</t>
  </si>
  <si>
    <t>(03376) 21397</t>
  </si>
  <si>
    <t>(03376) 21577</t>
  </si>
  <si>
    <t>inbox@mn.vl.court.gov.ua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</si>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</sst>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&amp;LD95B6D1A&amp;C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280</v>
      </c>
      <c r="D6" s="96">
        <f>SUM(D7,D10,D13,D14,D15,D21,D24,D25,D18,D19,D20)</f>
        <v>292553.87</v>
      </c>
      <c r="E6" s="96">
        <f>SUM(E7,E10,E13,E14,E15,E21,E24,E25,E18,E19,E20)</f>
        <v>224</v>
      </c>
      <c r="F6" s="96">
        <f>SUM(F7,F10,F13,F14,F15,F21,F24,F25,F18,F19,F20)</f>
        <v>268966.49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39</v>
      </c>
      <c r="J6" s="96">
        <f>SUM(J7,J10,J13,J14,J15,J21,J24,J25,J18,J19,J20)</f>
        <v>18628.4</v>
      </c>
      <c r="K6" s="96">
        <f>SUM(K7,K10,K13,K14,K15,K21,K24,K25,K18,K19,K20)</f>
        <v>56</v>
      </c>
      <c r="L6" s="96">
        <f>SUM(L7,L10,L13,L14,L15,L21,L24,L25,L18,L19,L20)</f>
        <v>32413.699999999997</v>
      </c>
    </row>
    <row r="7" spans="1:12" ht="16.5" customHeight="1">
      <c r="A7" s="87">
        <v>2</v>
      </c>
      <c r="B7" s="90" t="s">
        <v>74</v>
      </c>
      <c r="C7" s="97">
        <v>166</v>
      </c>
      <c r="D7" s="97">
        <v>217932.87</v>
      </c>
      <c r="E7" s="97">
        <v>140</v>
      </c>
      <c r="F7" s="97">
        <v>198093.39</v>
      </c>
      <c r="G7" s="97"/>
      <c r="H7" s="97"/>
      <c r="I7" s="97">
        <v>16</v>
      </c>
      <c r="J7" s="97">
        <v>13235.6</v>
      </c>
      <c r="K7" s="97">
        <v>26</v>
      </c>
      <c r="L7" s="97">
        <v>23795.5</v>
      </c>
    </row>
    <row r="8" spans="1:12" ht="16.5" customHeight="1">
      <c r="A8" s="87">
        <v>3</v>
      </c>
      <c r="B8" s="91" t="s">
        <v>75</v>
      </c>
      <c r="C8" s="97">
        <v>44</v>
      </c>
      <c r="D8" s="97">
        <v>98964.39</v>
      </c>
      <c r="E8" s="97">
        <v>43</v>
      </c>
      <c r="F8" s="97">
        <v>96500.39</v>
      </c>
      <c r="G8" s="97"/>
      <c r="H8" s="97"/>
      <c r="I8" s="97">
        <v>1</v>
      </c>
      <c r="J8" s="97">
        <v>768.4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122</v>
      </c>
      <c r="D9" s="97">
        <v>118968.48</v>
      </c>
      <c r="E9" s="97">
        <v>97</v>
      </c>
      <c r="F9" s="97">
        <v>101593</v>
      </c>
      <c r="G9" s="97"/>
      <c r="H9" s="97"/>
      <c r="I9" s="97">
        <v>15</v>
      </c>
      <c r="J9" s="97">
        <v>12467.2</v>
      </c>
      <c r="K9" s="97">
        <v>25</v>
      </c>
      <c r="L9" s="97">
        <v>21693.5</v>
      </c>
    </row>
    <row r="10" spans="1:12" ht="19.5" customHeight="1">
      <c r="A10" s="87">
        <v>5</v>
      </c>
      <c r="B10" s="90" t="s">
        <v>77</v>
      </c>
      <c r="C10" s="97">
        <v>35</v>
      </c>
      <c r="D10" s="97">
        <v>31950.4</v>
      </c>
      <c r="E10" s="97">
        <v>34</v>
      </c>
      <c r="F10" s="97">
        <v>36080.6</v>
      </c>
      <c r="G10" s="97"/>
      <c r="H10" s="97"/>
      <c r="I10" s="97"/>
      <c r="J10" s="97"/>
      <c r="K10" s="97">
        <v>1</v>
      </c>
      <c r="L10" s="97">
        <v>840.8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2</v>
      </c>
      <c r="F11" s="97">
        <v>8408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33</v>
      </c>
      <c r="D12" s="97">
        <v>27746.4</v>
      </c>
      <c r="E12" s="97">
        <v>32</v>
      </c>
      <c r="F12" s="97">
        <v>27672.6</v>
      </c>
      <c r="G12" s="97"/>
      <c r="H12" s="97"/>
      <c r="I12" s="97"/>
      <c r="J12" s="97"/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33</v>
      </c>
      <c r="D13" s="97">
        <v>27746.4</v>
      </c>
      <c r="E13" s="97">
        <v>31</v>
      </c>
      <c r="F13" s="97">
        <v>25992.4</v>
      </c>
      <c r="G13" s="97"/>
      <c r="H13" s="97"/>
      <c r="I13" s="97">
        <v>1</v>
      </c>
      <c r="J13" s="97">
        <v>840.8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19</v>
      </c>
      <c r="D15" s="97">
        <v>9248.8</v>
      </c>
      <c r="E15" s="97">
        <v>17</v>
      </c>
      <c r="F15" s="97">
        <v>8408</v>
      </c>
      <c r="G15" s="97"/>
      <c r="H15" s="97"/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2</v>
      </c>
      <c r="F16" s="97">
        <v>2102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17</v>
      </c>
      <c r="D17" s="97">
        <v>7146.8</v>
      </c>
      <c r="E17" s="97">
        <v>15</v>
      </c>
      <c r="F17" s="97">
        <v>6306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27</v>
      </c>
      <c r="D18" s="97">
        <v>5675.4</v>
      </c>
      <c r="E18" s="97">
        <v>2</v>
      </c>
      <c r="F18" s="97">
        <v>392.1</v>
      </c>
      <c r="G18" s="97"/>
      <c r="H18" s="97"/>
      <c r="I18" s="97">
        <v>22</v>
      </c>
      <c r="J18" s="97">
        <v>4552</v>
      </c>
      <c r="K18" s="97">
        <v>25</v>
      </c>
      <c r="L18" s="97">
        <v>5255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2732.6</v>
      </c>
      <c r="E39" s="96">
        <f>SUM(E40,E47,E48,E49)</f>
        <v>4</v>
      </c>
      <c r="F39" s="96">
        <f>SUM(F40,F47,F48,F49)</f>
        <v>2312.2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1</v>
      </c>
      <c r="F40" s="97">
        <f>SUM(F41,F44)</f>
        <v>420.4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420.4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420.4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</v>
      </c>
      <c r="D49" s="97">
        <v>1891.8</v>
      </c>
      <c r="E49" s="97">
        <v>3</v>
      </c>
      <c r="F49" s="97">
        <v>1891.8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378.37</v>
      </c>
      <c r="E50" s="96">
        <f>SUM(E51:E54)</f>
        <v>9</v>
      </c>
      <c r="F50" s="96">
        <f>SUM(F51:F54)</f>
        <v>396.03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63.07</v>
      </c>
      <c r="E51" s="97">
        <v>4</v>
      </c>
      <c r="F51" s="97">
        <v>80.7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315.3</v>
      </c>
      <c r="E52" s="97">
        <v>5</v>
      </c>
      <c r="F52" s="97">
        <v>315.33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194</v>
      </c>
      <c r="D55" s="96">
        <v>81557.5999999999</v>
      </c>
      <c r="E55" s="96">
        <v>112</v>
      </c>
      <c r="F55" s="96">
        <v>46867.6000000001</v>
      </c>
      <c r="G55" s="96"/>
      <c r="H55" s="96"/>
      <c r="I55" s="96">
        <v>194</v>
      </c>
      <c r="J55" s="96">
        <v>81340.3999999999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487</v>
      </c>
      <c r="D56" s="96">
        <f t="shared" si="0"/>
        <v>377222.4399999999</v>
      </c>
      <c r="E56" s="96">
        <f t="shared" si="0"/>
        <v>349</v>
      </c>
      <c r="F56" s="96">
        <f t="shared" si="0"/>
        <v>318542.3200000001</v>
      </c>
      <c r="G56" s="96">
        <f t="shared" si="0"/>
        <v>0</v>
      </c>
      <c r="H56" s="96">
        <f t="shared" si="0"/>
        <v>0</v>
      </c>
      <c r="I56" s="96">
        <f t="shared" si="0"/>
        <v>233</v>
      </c>
      <c r="J56" s="96">
        <f t="shared" si="0"/>
        <v>99968.7999999999</v>
      </c>
      <c r="K56" s="96">
        <f t="shared" si="0"/>
        <v>56</v>
      </c>
      <c r="L56" s="96">
        <f t="shared" si="0"/>
        <v>32413.699999999997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&amp;LD95B6D1A&amp;CФорма № 10, Підрозділ: Маневицький районний суд Волинської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56</v>
      </c>
      <c r="F4" s="93">
        <f>SUM(F5:F25)</f>
        <v>32413.699999999997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42</v>
      </c>
      <c r="F7" s="95">
        <v>19548.6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6896.89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3866.21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&amp;LD95B6D1A&amp;CФорма № 10, Підрозділ: Маневицький районний суд Волинської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2018-03-15T14:08:04Z</cp:lastPrinted>
  <dcterms:created xsi:type="dcterms:W3CDTF">2015-09-09T10:27:37Z</dcterms:created>
  <dcterms:modified xsi:type="dcterms:W3CDTF">2020-07-13T06:22:06Z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10_00164_2.2020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D95B6D1A</vt:lpwstr>
  </property>
  <property fmtid="{D5CDD505-2E9C-101B-9397-08002B2CF9AE}" pid="10" name="Підрозд">
    <vt:lpwstr>Маневицький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347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