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L16" i="15" s="1"/>
  <c r="F16" i="15"/>
  <c r="G16" i="15"/>
  <c r="G46" i="15"/>
  <c r="H16" i="15"/>
  <c r="I16" i="15"/>
  <c r="I46" i="15"/>
  <c r="J16" i="15"/>
  <c r="D4" i="22" s="1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J45" i="15"/>
  <c r="D7" i="22" s="1"/>
  <c r="I45" i="15"/>
  <c r="H45" i="15"/>
  <c r="H46" i="15"/>
  <c r="D9" i="22"/>
  <c r="G45" i="15"/>
  <c r="F45" i="15"/>
  <c r="F46" i="15"/>
  <c r="D8" i="22"/>
  <c r="E45" i="15"/>
  <c r="L45" i="15"/>
  <c r="E46" i="15"/>
  <c r="J46" i="15"/>
  <c r="D3" i="22" s="1"/>
  <c r="K46" i="15"/>
  <c r="L46" i="15"/>
  <c r="D10" i="22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<sst xmlns="http://schemas.openxmlformats.org/spreadsheetml/2006/main" count="290" uniqueCount="218">
  <si>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</si>
  <si>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</si>
  <si>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</si>
  <si>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</si>
  <si>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</si>
  <si>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</si>
  <si>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</si>
  <si>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</si>
  <si>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</si>
  <si>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</si>
  <si>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</si>
  <si>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</si>
  <si>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</si>
  <si>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</si>
  <si>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</si>
  <si>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</si>
  <si>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</si>
  <si>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</si>
  <si>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</si>
  <si>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</si>
  <si>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</si>
  <si>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</si>
  <si>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</si>
  <si>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</si>
  <si>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</si>
  <si>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</si>
  <si>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</si>
  <si>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</si>
  <si>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</si>
  <si>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</si>
  <si>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</si>
  <si>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</si>
  <si>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</si>
  <si>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</si>
  <si>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</si>
  <si>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</si>
  <si>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</si>
  <si>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</si>
  <si>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</si>
  <si>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</si>
  <si>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</si>
  <si>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</si>
  <si>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</si>
  <si>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</si>
  <si>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</si>
  <si>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</si>
  <si>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</si>
  <si>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</si>
  <si>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</si>
  <si>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</si>
  <si>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</si>
  <si>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</si>
  <si>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</si>
  <si>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</si>
  <si>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</si>
  <si>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</si>
  <si>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</si>
  <si>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</si>
  <si>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</si>
  <si>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</si>
  <si>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</si>
  <si>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</si>
  <si>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</si>
  <si>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</si>
  <si>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</si>
  <si>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</si>
  <si>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</si>
  <si>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</si>
  <si>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</si>
  <si>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</si>
  <si>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</si>
  <si>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</si>
  <si>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</si>
  <si>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</si>
  <si>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</si>
  <si>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</si>
  <si>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</si>
  <si>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</si>
  <si>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</si>
  <si>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</si>
  <si>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</si>
  <si>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</si>
  <si>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</si>
  <si>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</si>
  <si>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</si>
  <si>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</si>
  <si>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</si>
  <si>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</si>
  <si>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</si>
  <si>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</si>
  <si>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</si>
  <si>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</si>
  <si>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</si>
  <si>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</si>
  <si>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</si>
  <si>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</si>
  <si>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</si>
  <si>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</si>
  <si>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</si>
  <si>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</si>
  <si>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</si>
  <si>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</si>
  <si>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</si>
  <si>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</si>
  <si>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</si>
  <si>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</si>
  <si>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</si>
  <si>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</si>
  <si>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</si>
  <si>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</si>
  <si>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</si>
  <si>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</si>
  <si>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</si>
  <si>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</si>
  <si>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</si>
  <si>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</si>
  <si>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</si>
  <si>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</si>
  <si>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</si>
  <si>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</si>
  <si>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</si>
  <si>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</si>
  <si>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</si>
  <si>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</si>
  <si>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</si>
  <si>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</si>
  <si>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</si>
  <si>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</si>
  <si>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</si>
  <si>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</si>
  <si>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</si>
  <si>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</si>
  <si>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</si>
  <si>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</si>
  <si>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</si>
  <si>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</si>
  <si>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</si>
  <si>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</si>
  <si>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</si>
  <si>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</si>
  <si>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</si>
  <si>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</si>
  <si>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</si>
  <si>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</si>
  <si>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</si>
  <si>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</si>
  <si>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</si>
  <si>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</si>
  <si>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</si>
  <si>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</si>
  <si>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</si>
  <si>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</si>
  <si>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</si>
  <si>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</si>
  <si>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</si>
  <si>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</si>
  <si>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</si>
  <si>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</si>
  <si>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</si>
  <si>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</si>
  <si>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</si>
  <si>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</si>
  <si>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</si>
  <si>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</si>
  <si>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</si>
  <si>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</si>
  <si>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</si>
  <si>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</si>
  <si>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</si>
  <si>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</si>
  <si>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</si>
  <si>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</si>
  <si>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</si>
  <si>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</si>
  <si>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</si>
  <si>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</si>
  <si>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</si>
  <si>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</si>
  <si>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</si>
  <si>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</si>
  <si>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</si>
  <si>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</si>
  <si>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</si>
  <si>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</si>
  <si>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</si>
  <si>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</si>
  <si>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</si>
  <si>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</si>
  <si>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</si>
  <si>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</si>
  <si>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</si>
  <si>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</si>
  <si>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</si>
  <si>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</si>
  <si>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</si>
  <si>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</si>
  <si>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</si>
  <si>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</si>
  <si>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</si>
  <si>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</si>
  <si>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</si>
  <si>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</si>
  <si>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</si>
  <si>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</si>
  <si>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</si>
  <si>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</si>
  <si>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</si>
  <si>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</si>
  <si>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Маневицький районний суд Волинської області</t>
  </si>
  <si>
    <t>44600.смт. Маневичі.вул. Незалежності 13</t>
  </si>
  <si>
    <t>Доручення судів України / іноземних судів</t>
  </si>
  <si>
    <t xml:space="preserve">Розглянуто справ судом присяжних </t>
  </si>
  <si>
    <t>О.В. Невар</t>
  </si>
  <si>
    <t>Н.М. Потоцька</t>
  </si>
  <si>
    <t>(03376) 21397</t>
  </si>
  <si>
    <t>(03376) 21577</t>
  </si>
  <si>
    <t>inbox@mn.vl.court.gov.ua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</si>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</sst>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&amp;C&amp;L9D4A55B2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174</v>
      </c>
      <c r="F6" s="105">
        <v>135</v>
      </c>
      <c r="G6" s="105">
        <v>1</v>
      </c>
      <c r="H6" s="105">
        <v>121</v>
      </c>
      <c r="I6" s="105" t="s">
        <v>206</v>
      </c>
      <c r="J6" s="105">
        <v>53</v>
      </c>
      <c r="K6" s="84">
        <v>25</v>
      </c>
      <c r="L6" s="91">
        <f t="shared" ref="L6:L46" si="0">E6-F6</f>
        <v>39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390</v>
      </c>
      <c r="F7" s="105">
        <v>384</v>
      </c>
      <c r="G7" s="105"/>
      <c r="H7" s="105">
        <v>378</v>
      </c>
      <c r="I7" s="105">
        <v>337</v>
      </c>
      <c r="J7" s="105">
        <v>12</v>
      </c>
      <c r="K7" s="84"/>
      <c r="L7" s="91">
        <f t="shared" si="0"/>
        <v>6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256</v>
      </c>
      <c r="F9" s="105">
        <v>211</v>
      </c>
      <c r="G9" s="105">
        <v>2</v>
      </c>
      <c r="H9" s="85">
        <v>214</v>
      </c>
      <c r="I9" s="105">
        <v>153</v>
      </c>
      <c r="J9" s="105">
        <v>42</v>
      </c>
      <c r="K9" s="84"/>
      <c r="L9" s="91">
        <f t="shared" si="0"/>
        <v>45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13</v>
      </c>
      <c r="F12" s="105">
        <v>13</v>
      </c>
      <c r="G12" s="105"/>
      <c r="H12" s="105">
        <v>12</v>
      </c>
      <c r="I12" s="105">
        <v>8</v>
      </c>
      <c r="J12" s="105">
        <v>1</v>
      </c>
      <c r="K12" s="84"/>
      <c r="L12" s="91">
        <f t="shared" si="0"/>
        <v>0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>
        <v>27</v>
      </c>
      <c r="F14" s="112">
        <v>27</v>
      </c>
      <c r="G14" s="112"/>
      <c r="H14" s="112">
        <v>23</v>
      </c>
      <c r="I14" s="112">
        <v>22</v>
      </c>
      <c r="J14" s="112">
        <v>4</v>
      </c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860</v>
      </c>
      <c r="F16" s="86">
        <f t="shared" si="1"/>
        <v>770</v>
      </c>
      <c r="G16" s="86">
        <f t="shared" si="1"/>
        <v>3</v>
      </c>
      <c r="H16" s="86">
        <f t="shared" si="1"/>
        <v>748</v>
      </c>
      <c r="I16" s="86">
        <f t="shared" si="1"/>
        <v>520</v>
      </c>
      <c r="J16" s="86">
        <f t="shared" si="1"/>
        <v>112</v>
      </c>
      <c r="K16" s="86">
        <f t="shared" si="1"/>
        <v>25</v>
      </c>
      <c r="L16" s="91">
        <f t="shared" si="0"/>
        <v>90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23</v>
      </c>
      <c r="F17" s="84">
        <v>23</v>
      </c>
      <c r="G17" s="84"/>
      <c r="H17" s="84">
        <v>22</v>
      </c>
      <c r="I17" s="84">
        <v>17</v>
      </c>
      <c r="J17" s="84">
        <v>1</v>
      </c>
      <c r="K17" s="84"/>
      <c r="L17" s="91">
        <f t="shared" si="0"/>
        <v>0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94</v>
      </c>
      <c r="F18" s="84">
        <v>18</v>
      </c>
      <c r="G18" s="84"/>
      <c r="H18" s="84">
        <v>20</v>
      </c>
      <c r="I18" s="84">
        <v>13</v>
      </c>
      <c r="J18" s="84">
        <v>74</v>
      </c>
      <c r="K18" s="84">
        <v>68</v>
      </c>
      <c r="L18" s="91">
        <f t="shared" si="0"/>
        <v>76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>
        <v>13</v>
      </c>
      <c r="F20" s="84">
        <v>12</v>
      </c>
      <c r="G20" s="84"/>
      <c r="H20" s="84">
        <v>13</v>
      </c>
      <c r="I20" s="84">
        <v>12</v>
      </c>
      <c r="J20" s="84"/>
      <c r="K20" s="84"/>
      <c r="L20" s="91">
        <f t="shared" si="0"/>
        <v>1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>
        <v>1</v>
      </c>
      <c r="F21" s="84"/>
      <c r="G21" s="84"/>
      <c r="H21" s="84"/>
      <c r="I21" s="84"/>
      <c r="J21" s="84">
        <v>1</v>
      </c>
      <c r="K21" s="84"/>
      <c r="L21" s="91">
        <f t="shared" si="0"/>
        <v>1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114</v>
      </c>
      <c r="F25" s="94">
        <v>36</v>
      </c>
      <c r="G25" s="94"/>
      <c r="H25" s="94">
        <v>38</v>
      </c>
      <c r="I25" s="94">
        <v>25</v>
      </c>
      <c r="J25" s="94">
        <v>76</v>
      </c>
      <c r="K25" s="94">
        <v>68</v>
      </c>
      <c r="L25" s="91">
        <f t="shared" si="0"/>
        <v>78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53</v>
      </c>
      <c r="F26" s="84">
        <v>47</v>
      </c>
      <c r="G26" s="84"/>
      <c r="H26" s="84">
        <v>50</v>
      </c>
      <c r="I26" s="84">
        <v>50</v>
      </c>
      <c r="J26" s="84">
        <v>3</v>
      </c>
      <c r="K26" s="84"/>
      <c r="L26" s="91">
        <f t="shared" si="0"/>
        <v>6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580</v>
      </c>
      <c r="F28" s="84">
        <v>547</v>
      </c>
      <c r="G28" s="84"/>
      <c r="H28" s="84">
        <v>546</v>
      </c>
      <c r="I28" s="84">
        <v>522</v>
      </c>
      <c r="J28" s="84">
        <v>34</v>
      </c>
      <c r="K28" s="84">
        <v>2</v>
      </c>
      <c r="L28" s="91">
        <f t="shared" si="0"/>
        <v>33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716</v>
      </c>
      <c r="F29" s="84">
        <v>523</v>
      </c>
      <c r="G29" s="84"/>
      <c r="H29" s="84">
        <v>486</v>
      </c>
      <c r="I29" s="84">
        <v>455</v>
      </c>
      <c r="J29" s="84">
        <v>230</v>
      </c>
      <c r="K29" s="84">
        <v>36</v>
      </c>
      <c r="L29" s="91">
        <f t="shared" si="0"/>
        <v>193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38</v>
      </c>
      <c r="F30" s="84">
        <v>36</v>
      </c>
      <c r="G30" s="84"/>
      <c r="H30" s="84">
        <v>38</v>
      </c>
      <c r="I30" s="84">
        <v>35</v>
      </c>
      <c r="J30" s="84"/>
      <c r="K30" s="84"/>
      <c r="L30" s="91">
        <f t="shared" si="0"/>
        <v>2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45</v>
      </c>
      <c r="F31" s="84">
        <v>36</v>
      </c>
      <c r="G31" s="84">
        <v>1</v>
      </c>
      <c r="H31" s="84">
        <v>37</v>
      </c>
      <c r="I31" s="84">
        <v>30</v>
      </c>
      <c r="J31" s="84">
        <v>8</v>
      </c>
      <c r="K31" s="84">
        <v>1</v>
      </c>
      <c r="L31" s="91">
        <f t="shared" si="0"/>
        <v>9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2</v>
      </c>
      <c r="F32" s="84">
        <v>1</v>
      </c>
      <c r="G32" s="84"/>
      <c r="H32" s="84">
        <v>2</v>
      </c>
      <c r="I32" s="84">
        <v>1</v>
      </c>
      <c r="J32" s="84"/>
      <c r="K32" s="84"/>
      <c r="L32" s="91">
        <f t="shared" si="0"/>
        <v>1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>
        <v>2</v>
      </c>
      <c r="F33" s="84">
        <v>2</v>
      </c>
      <c r="G33" s="84"/>
      <c r="H33" s="84">
        <v>2</v>
      </c>
      <c r="I33" s="84"/>
      <c r="J33" s="84"/>
      <c r="K33" s="84"/>
      <c r="L33" s="91">
        <f t="shared" si="0"/>
        <v>0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3</v>
      </c>
      <c r="F36" s="84">
        <v>2</v>
      </c>
      <c r="G36" s="84"/>
      <c r="H36" s="84">
        <v>1</v>
      </c>
      <c r="I36" s="84"/>
      <c r="J36" s="84">
        <v>2</v>
      </c>
      <c r="K36" s="84">
        <v>1</v>
      </c>
      <c r="L36" s="91">
        <f t="shared" si="0"/>
        <v>1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10</v>
      </c>
      <c r="F37" s="84">
        <v>10</v>
      </c>
      <c r="G37" s="84"/>
      <c r="H37" s="84">
        <v>6</v>
      </c>
      <c r="I37" s="84">
        <v>6</v>
      </c>
      <c r="J37" s="84">
        <v>4</v>
      </c>
      <c r="K37" s="84"/>
      <c r="L37" s="91">
        <f t="shared" si="0"/>
        <v>0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894</v>
      </c>
      <c r="F40" s="94">
        <v>676</v>
      </c>
      <c r="G40" s="94">
        <v>1</v>
      </c>
      <c r="H40" s="94">
        <v>613</v>
      </c>
      <c r="I40" s="94">
        <v>543</v>
      </c>
      <c r="J40" s="94">
        <v>281</v>
      </c>
      <c r="K40" s="94">
        <v>40</v>
      </c>
      <c r="L40" s="91">
        <f t="shared" si="0"/>
        <v>218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628</v>
      </c>
      <c r="F41" s="84">
        <v>614</v>
      </c>
      <c r="G41" s="84">
        <v>1</v>
      </c>
      <c r="H41" s="84">
        <v>616</v>
      </c>
      <c r="I41" s="84" t="s">
        <v>206</v>
      </c>
      <c r="J41" s="84">
        <v>12</v>
      </c>
      <c r="K41" s="84"/>
      <c r="L41" s="91">
        <f t="shared" si="0"/>
        <v>14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3</v>
      </c>
      <c r="F42" s="84">
        <v>3</v>
      </c>
      <c r="G42" s="84"/>
      <c r="H42" s="84">
        <v>3</v>
      </c>
      <c r="I42" s="84" t="s">
        <v>206</v>
      </c>
      <c r="J42" s="84"/>
      <c r="K42" s="84"/>
      <c r="L42" s="91">
        <f t="shared" si="0"/>
        <v>0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4</v>
      </c>
      <c r="F43" s="84">
        <v>2</v>
      </c>
      <c r="G43" s="84"/>
      <c r="H43" s="84">
        <v>3</v>
      </c>
      <c r="I43" s="84">
        <v>2</v>
      </c>
      <c r="J43" s="84">
        <v>1</v>
      </c>
      <c r="K43" s="84">
        <v>1</v>
      </c>
      <c r="L43" s="91">
        <f t="shared" si="0"/>
        <v>2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632</v>
      </c>
      <c r="F45" s="84">
        <f>F41+F43+F44</f>
        <v>616</v>
      </c>
      <c r="G45" s="84">
        <f>G41+G43+G44</f>
        <v>1</v>
      </c>
      <c r="H45" s="84">
        <f>H41+H43+H44</f>
        <v>619</v>
      </c>
      <c r="I45" s="84">
        <f>I43+I44</f>
        <v>2</v>
      </c>
      <c r="J45" s="84">
        <f>J41+J43+J44</f>
        <v>13</v>
      </c>
      <c r="K45" s="84">
        <f>K41+K43+K44</f>
        <v>1</v>
      </c>
      <c r="L45" s="91">
        <f t="shared" si="0"/>
        <v>16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2500</v>
      </c>
      <c r="F46" s="84">
        <f t="shared" si="2"/>
        <v>2098</v>
      </c>
      <c r="G46" s="84">
        <f t="shared" si="2"/>
        <v>5</v>
      </c>
      <c r="H46" s="84">
        <f t="shared" si="2"/>
        <v>2018</v>
      </c>
      <c r="I46" s="84">
        <f t="shared" si="2"/>
        <v>1090</v>
      </c>
      <c r="J46" s="84">
        <f t="shared" si="2"/>
        <v>482</v>
      </c>
      <c r="K46" s="84">
        <f t="shared" si="2"/>
        <v>134</v>
      </c>
      <c r="L46" s="91">
        <f t="shared" si="0"/>
        <v>402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&amp;R2&amp;C&amp;R2&amp;L9D4A55B2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2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1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51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1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13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12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13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1</v>
      </c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>
        <v>1</v>
      </c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</v>
      </c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18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/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/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4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/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94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1</v>
      </c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>
        <v>10</v>
      </c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>
        <v>2</v>
      </c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>
        <v>8</v>
      </c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5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8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1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/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3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5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&amp;R3&amp;C&amp;R3&amp;L9D4A55B2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121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88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40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30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2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11</v>
      </c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2</v>
      </c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>
        <v>6</v>
      </c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142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407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8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14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7</v>
      </c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/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60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54</v>
      </c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>
        <v>54</v>
      </c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15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2</v>
      </c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113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15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15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718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176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7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11566741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2531602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11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6</v>
      </c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64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20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1680</v>
      </c>
      <c r="F57" s="115">
        <f>F58+F61+F62+F63</f>
        <v>303</v>
      </c>
      <c r="G57" s="115">
        <f>G58+G61+G62+G63</f>
        <v>28</v>
      </c>
      <c r="H57" s="115">
        <f>H58+H61+H62+H63</f>
        <v>7</v>
      </c>
      <c r="I57" s="115">
        <f>I58+I61+I62+I63</f>
        <v>0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670</v>
      </c>
      <c r="F58" s="94">
        <v>59</v>
      </c>
      <c r="G58" s="94">
        <v>14</v>
      </c>
      <c r="H58" s="94">
        <v>5</v>
      </c>
      <c r="I58" s="94"/>
    </row>
    <row r="59" spans="1:9" ht="13.5" customHeight="1" x14ac:dyDescent="0.2">
      <c r="A59" s="241" t="s">
        <v>204</v>
      </c>
      <c r="B59" s="242"/>
      <c r="C59" s="242"/>
      <c r="D59" s="243"/>
      <c r="E59" s="86">
        <v>92</v>
      </c>
      <c r="F59" s="86">
        <v>23</v>
      </c>
      <c r="G59" s="86">
        <v>4</v>
      </c>
      <c r="H59" s="86">
        <v>2</v>
      </c>
      <c r="I59" s="86"/>
    </row>
    <row r="60" spans="1:9" ht="13.5" customHeight="1" x14ac:dyDescent="0.2">
      <c r="A60" s="241" t="s">
        <v>205</v>
      </c>
      <c r="B60" s="242"/>
      <c r="C60" s="242"/>
      <c r="D60" s="243"/>
      <c r="E60" s="86">
        <v>374</v>
      </c>
      <c r="F60" s="86">
        <v>4</v>
      </c>
      <c r="G60" s="86"/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26</v>
      </c>
      <c r="F61" s="84">
        <v>10</v>
      </c>
      <c r="G61" s="84">
        <v>1</v>
      </c>
      <c r="H61" s="84">
        <v>1</v>
      </c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375</v>
      </c>
      <c r="F62" s="84">
        <v>224</v>
      </c>
      <c r="G62" s="84">
        <v>13</v>
      </c>
      <c r="H62" s="84">
        <v>1</v>
      </c>
      <c r="I62" s="84"/>
    </row>
    <row r="63" spans="1:9" ht="13.5" customHeight="1" x14ac:dyDescent="0.2">
      <c r="A63" s="195" t="s">
        <v>108</v>
      </c>
      <c r="B63" s="195"/>
      <c r="C63" s="195"/>
      <c r="D63" s="195"/>
      <c r="E63" s="84">
        <v>609</v>
      </c>
      <c r="F63" s="84">
        <v>10</v>
      </c>
      <c r="G63" s="84"/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585</v>
      </c>
      <c r="G67" s="108">
        <v>4417096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223</v>
      </c>
      <c r="G68" s="88">
        <v>3884443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362</v>
      </c>
      <c r="G69" s="88">
        <v>532653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189</v>
      </c>
      <c r="G70" s="108">
        <v>83394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&amp;R4&amp;C&amp;R4&amp;L9D4A55B2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27.800829875518673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22.321428571428573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89.473684210526315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14.234875444839858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7.6923076923076925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96.186844613918012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1009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1250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51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37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86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3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116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102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15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 t="s">
        <v>215</v>
      </c>
      <c r="D26" s="256"/>
    </row>
    <row r="27" spans="1:7" x14ac:dyDescent="0.2">
      <c r="A27" s="62" t="s">
        <v>101</v>
      </c>
      <c r="B27" s="83"/>
      <c r="C27" s="256" t="s">
        <v>216</v>
      </c>
      <c r="D27" s="256"/>
    </row>
    <row r="28" spans="1:7" ht="15.75" customHeight="1" x14ac:dyDescent="0.2"/>
    <row r="29" spans="1:7" ht="12.75" customHeight="1" x14ac:dyDescent="0.2">
      <c r="C29" s="328" t="s">
        <v>217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&amp;R5&amp;C&amp;R5&amp;L9D4A55B2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2020-09-01T06:11:52Z</cp:lastPrinted>
  <dcterms:created xsi:type="dcterms:W3CDTF">2004-04-20T14:33:35Z</dcterms:created>
  <dcterms:modified xsi:type="dcterms:W3CDTF">2021-01-28T07:31:20Z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9D4A55B2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