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<sst xmlns="http://schemas.openxmlformats.org/spreadsheetml/2006/main" count="177" uniqueCount="153">
  <si>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</si>
  <si>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</si>
  <si>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</si>
  <si>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</si>
  <si>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</si>
  <si>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</si>
  <si>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</si>
  <si>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</si>
  <si>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</si>
  <si>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</si>
  <si>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</si>
  <si>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</si>
  <si>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</si>
  <si>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</si>
  <si>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</si>
  <si>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</si>
  <si>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</si>
  <si>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</si>
  <si>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</si>
  <si>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</si>
  <si>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</si>
  <si>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</si>
  <si>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</si>
  <si>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</si>
  <si>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</si>
  <si>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</si>
  <si>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</si>
  <si>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</si>
  <si>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</si>
  <si>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</si>
  <si>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</si>
  <si>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</si>
  <si>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</si>
  <si>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</si>
  <si>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</si>
  <si>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</si>
  <si>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</si>
  <si>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</si>
  <si>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</si>
  <si>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</si>
  <si>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</si>
  <si>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</si>
  <si>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</si>
  <si>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</si>
  <si>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</si>
  <si>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</si>
  <si>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</si>
  <si>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</si>
  <si>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</si>
  <si>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</si>
  <si>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</si>
  <si>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</si>
  <si>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</si>
  <si>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</si>
  <si>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</si>
  <si>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</si>
  <si>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</si>
  <si>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</si>
  <si>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</si>
  <si>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</si>
  <si>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</si>
  <si>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</si>
  <si>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</si>
  <si>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</si>
  <si>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</si>
  <si>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</si>
  <si>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</si>
  <si>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</si>
  <si>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</si>
  <si>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</si>
  <si>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</si>
  <si>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</si>
  <si>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</si>
  <si>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</si>
  <si>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</si>
  <si>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</si>
  <si>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</si>
  <si>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</si>
  <si>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</si>
  <si>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</si>
  <si>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</si>
  <si>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</si>
  <si>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</si>
  <si>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</si>
  <si>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</si>
  <si>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</si>
  <si>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</si>
  <si>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</si>
  <si>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</si>
  <si>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</si>
  <si>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</si>
  <si>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</si>
  <si>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</si>
  <si>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</si>
  <si>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</si>
  <si>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</si>
  <si>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</si>
  <si>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</si>
  <si>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</si>
  <si>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</si>
  <si>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</si>
  <si>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</si>
  <si>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</si>
  <si>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</si>
  <si>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</si>
  <si>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</si>
  <si>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</si>
  <si>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</si>
  <si>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</si>
  <si>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</si>
  <si>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</si>
  <si>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</si>
  <si>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</si>
  <si>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</si>
  <si>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</si>
  <si>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</si>
  <si>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</si>
  <si>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</si>
  <si>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</si>
  <si>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</si>
  <si>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</si>
  <si>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</si>
  <si>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</si>
  <si>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</si>
  <si>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</si>
  <si>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</si>
  <si>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</si>
  <si>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</si>
  <si>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</si>
  <si>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</si>
  <si>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</si>
  <si>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</si>
  <si>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</si>
  <si>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</si>
  <si>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</si>
  <si>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</si>
  <si>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</si>
  <si>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</si>
  <si>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</si>
  <si>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</si>
  <si>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</si>
  <si>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</si>
  <si>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</si>
  <si>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Ю.В. Ясюк</t>
  </si>
  <si>
    <t>6 січня 2016 року</t>
  </si>
  <si>
    <t>2015 рік</t>
  </si>
  <si>
    <t>Маневицький районний суд Волинської області</t>
  </si>
  <si>
    <t>44600. Волинська область</t>
  </si>
  <si>
    <t>М.В.Покидюк</t>
  </si>
  <si>
    <t>(03376) 213 97</t>
  </si>
  <si>
    <t>(03376) 215 77</t>
  </si>
  <si>
    <t>inbox@mn.vl.court.gov.ua</t>
  </si>
  <si>
    <t>смт. Маневичі. вул. Незалежності 13</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</si>
</sst>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49" fontId="22" fillId="0" borderId="0" xfId="42" applyNumberForma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46">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486</v>
      </c>
      <c r="D6" s="73">
        <f aca="true" t="shared" si="0" ref="D6:L6">SUM(D7,D10,D13,D14,D15,D18,D21,D22)</f>
        <v>213109.43</v>
      </c>
      <c r="E6" s="73">
        <f t="shared" si="0"/>
        <v>370</v>
      </c>
      <c r="F6" s="73">
        <f t="shared" si="0"/>
        <v>174420.33999999997</v>
      </c>
      <c r="G6" s="73">
        <f t="shared" si="0"/>
        <v>3</v>
      </c>
      <c r="H6" s="73">
        <f t="shared" si="0"/>
        <v>3597.17</v>
      </c>
      <c r="I6" s="73">
        <f t="shared" si="0"/>
        <v>65</v>
      </c>
      <c r="J6" s="73">
        <f t="shared" si="0"/>
        <v>17437.76</v>
      </c>
      <c r="K6" s="73">
        <f t="shared" si="0"/>
        <v>101</v>
      </c>
      <c r="L6" s="73">
        <f t="shared" si="0"/>
        <v>30088.21</v>
      </c>
    </row>
    <row r="7" spans="1:12" ht="16.5" customHeight="1">
      <c r="A7" s="126">
        <v>2</v>
      </c>
      <c r="B7" s="129" t="s">
        <v>114</v>
      </c>
      <c r="C7" s="74">
        <v>270</v>
      </c>
      <c r="D7" s="74">
        <v>154036.43</v>
      </c>
      <c r="E7" s="74">
        <v>204</v>
      </c>
      <c r="F7" s="74">
        <v>126610.78</v>
      </c>
      <c r="G7" s="74">
        <v>2</v>
      </c>
      <c r="H7" s="74">
        <v>3353.17</v>
      </c>
      <c r="I7" s="74">
        <v>40</v>
      </c>
      <c r="J7" s="74">
        <v>12687.56</v>
      </c>
      <c r="K7" s="74">
        <v>60</v>
      </c>
      <c r="L7" s="74">
        <v>22536.61</v>
      </c>
    </row>
    <row r="8" spans="1:12" ht="16.5" customHeight="1">
      <c r="A8" s="126">
        <v>3</v>
      </c>
      <c r="B8" s="130" t="s">
        <v>115</v>
      </c>
      <c r="C8" s="74">
        <v>21</v>
      </c>
      <c r="D8" s="74">
        <v>32856.13</v>
      </c>
      <c r="E8" s="74">
        <v>20</v>
      </c>
      <c r="F8" s="74">
        <v>29977.79</v>
      </c>
      <c r="G8" s="74"/>
      <c r="H8" s="74"/>
      <c r="I8" s="74">
        <v>3</v>
      </c>
      <c r="J8" s="74">
        <v>2240.81</v>
      </c>
      <c r="K8" s="74"/>
      <c r="L8" s="74"/>
    </row>
    <row r="9" spans="1:12" ht="16.5" customHeight="1">
      <c r="A9" s="126">
        <v>4</v>
      </c>
      <c r="B9" s="130" t="s">
        <v>116</v>
      </c>
      <c r="C9" s="74">
        <v>74</v>
      </c>
      <c r="D9" s="74">
        <v>45263.19</v>
      </c>
      <c r="E9" s="74">
        <v>51</v>
      </c>
      <c r="F9" s="74">
        <v>31586.45</v>
      </c>
      <c r="G9" s="74"/>
      <c r="H9" s="74"/>
      <c r="I9" s="74">
        <v>11</v>
      </c>
      <c r="J9" s="74">
        <v>5645.16</v>
      </c>
      <c r="K9" s="74">
        <v>20</v>
      </c>
      <c r="L9" s="74">
        <v>9856.8</v>
      </c>
    </row>
    <row r="10" spans="1:12" ht="19.5" customHeight="1">
      <c r="A10" s="126">
        <v>5</v>
      </c>
      <c r="B10" s="129" t="s">
        <v>117</v>
      </c>
      <c r="C10" s="74">
        <v>53</v>
      </c>
      <c r="D10" s="74">
        <v>15590.4</v>
      </c>
      <c r="E10" s="74">
        <v>45</v>
      </c>
      <c r="F10" s="74">
        <v>13398</v>
      </c>
      <c r="G10" s="74">
        <v>1</v>
      </c>
      <c r="H10" s="74">
        <v>244</v>
      </c>
      <c r="I10" s="74">
        <v>4</v>
      </c>
      <c r="J10" s="74">
        <v>974.4</v>
      </c>
      <c r="K10" s="74">
        <v>7</v>
      </c>
      <c r="L10" s="74">
        <v>2192.4</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11</v>
      </c>
      <c r="D12" s="74">
        <v>5359.2</v>
      </c>
      <c r="E12" s="74">
        <v>8</v>
      </c>
      <c r="F12" s="74">
        <v>3897.6</v>
      </c>
      <c r="G12" s="74"/>
      <c r="H12" s="74"/>
      <c r="I12" s="74">
        <v>2</v>
      </c>
      <c r="J12" s="74">
        <v>487.2</v>
      </c>
      <c r="K12" s="74">
        <v>2</v>
      </c>
      <c r="L12" s="74">
        <v>974.4</v>
      </c>
    </row>
    <row r="13" spans="1:12" ht="15" customHeight="1">
      <c r="A13" s="126">
        <v>8</v>
      </c>
      <c r="B13" s="129" t="s">
        <v>42</v>
      </c>
      <c r="C13" s="74">
        <v>87</v>
      </c>
      <c r="D13" s="74">
        <v>26552.4</v>
      </c>
      <c r="E13" s="74">
        <v>84</v>
      </c>
      <c r="F13" s="74">
        <v>25642.4</v>
      </c>
      <c r="G13" s="74"/>
      <c r="H13" s="74"/>
      <c r="I13" s="74">
        <v>1</v>
      </c>
      <c r="J13" s="74">
        <v>243.6</v>
      </c>
      <c r="K13" s="74">
        <v>2</v>
      </c>
      <c r="L13" s="74">
        <v>730.8</v>
      </c>
    </row>
    <row r="14" spans="1:12" ht="15.75" customHeight="1">
      <c r="A14" s="126">
        <v>9</v>
      </c>
      <c r="B14" s="129" t="s">
        <v>43</v>
      </c>
      <c r="C14" s="74">
        <v>2</v>
      </c>
      <c r="D14" s="74">
        <v>4141.2</v>
      </c>
      <c r="E14" s="74">
        <v>2</v>
      </c>
      <c r="F14" s="74">
        <v>2433.56</v>
      </c>
      <c r="G14" s="74"/>
      <c r="H14" s="74"/>
      <c r="I14" s="74"/>
      <c r="J14" s="74"/>
      <c r="K14" s="74"/>
      <c r="L14" s="74"/>
    </row>
    <row r="15" spans="1:12" ht="106.5" customHeight="1">
      <c r="A15" s="126">
        <v>10</v>
      </c>
      <c r="B15" s="129" t="s">
        <v>120</v>
      </c>
      <c r="C15" s="74">
        <v>73</v>
      </c>
      <c r="D15" s="74">
        <v>12667.2</v>
      </c>
      <c r="E15" s="74">
        <v>34</v>
      </c>
      <c r="F15" s="74">
        <v>6213.8</v>
      </c>
      <c r="G15" s="74"/>
      <c r="H15" s="74"/>
      <c r="I15" s="74">
        <v>20</v>
      </c>
      <c r="J15" s="74">
        <v>3532.2</v>
      </c>
      <c r="K15" s="74">
        <v>32</v>
      </c>
      <c r="L15" s="74">
        <v>4628.4</v>
      </c>
    </row>
    <row r="16" spans="1:12" ht="21" customHeight="1">
      <c r="A16" s="126">
        <v>11</v>
      </c>
      <c r="B16" s="130" t="s">
        <v>118</v>
      </c>
      <c r="C16" s="74">
        <v>2</v>
      </c>
      <c r="D16" s="74">
        <v>1218</v>
      </c>
      <c r="E16" s="74">
        <v>2</v>
      </c>
      <c r="F16" s="74">
        <v>1218</v>
      </c>
      <c r="G16" s="74"/>
      <c r="H16" s="74"/>
      <c r="I16" s="74"/>
      <c r="J16" s="74"/>
      <c r="K16" s="74"/>
      <c r="L16" s="74"/>
    </row>
    <row r="17" spans="1:12" ht="21" customHeight="1">
      <c r="A17" s="126">
        <v>12</v>
      </c>
      <c r="B17" s="130" t="s">
        <v>119</v>
      </c>
      <c r="C17" s="74">
        <v>23</v>
      </c>
      <c r="D17" s="74">
        <v>5602.8</v>
      </c>
      <c r="E17" s="74">
        <v>4</v>
      </c>
      <c r="F17" s="74">
        <v>974.4</v>
      </c>
      <c r="G17" s="74"/>
      <c r="H17" s="74"/>
      <c r="I17" s="74">
        <v>11</v>
      </c>
      <c r="J17" s="74">
        <v>2436</v>
      </c>
      <c r="K17" s="74">
        <v>9</v>
      </c>
      <c r="L17" s="74">
        <v>2192.4</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121.8</v>
      </c>
      <c r="E21" s="74">
        <v>1</v>
      </c>
      <c r="F21" s="74">
        <v>121.8</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36</v>
      </c>
      <c r="D34" s="73">
        <f aca="true" t="shared" si="3" ref="D34:L34">SUM(D35,D42,D43,D44)</f>
        <v>8428.56</v>
      </c>
      <c r="E34" s="73">
        <f t="shared" si="3"/>
        <v>28</v>
      </c>
      <c r="F34" s="73">
        <f t="shared" si="3"/>
        <v>6433.96</v>
      </c>
      <c r="G34" s="73">
        <f t="shared" si="3"/>
        <v>1</v>
      </c>
      <c r="H34" s="73">
        <f t="shared" si="3"/>
        <v>487.2</v>
      </c>
      <c r="I34" s="73">
        <f t="shared" si="3"/>
        <v>0</v>
      </c>
      <c r="J34" s="73">
        <f t="shared" si="3"/>
        <v>0</v>
      </c>
      <c r="K34" s="73">
        <f t="shared" si="3"/>
        <v>8</v>
      </c>
      <c r="L34" s="73">
        <f t="shared" si="3"/>
        <v>2241.12</v>
      </c>
    </row>
    <row r="35" spans="1:12" ht="24" customHeight="1">
      <c r="A35" s="126">
        <v>30</v>
      </c>
      <c r="B35" s="129" t="s">
        <v>131</v>
      </c>
      <c r="C35" s="74">
        <f>SUM(C36,C39)</f>
        <v>36</v>
      </c>
      <c r="D35" s="74">
        <f aca="true" t="shared" si="4" ref="D35:L35">SUM(D36,D39)</f>
        <v>8428.56</v>
      </c>
      <c r="E35" s="74">
        <f t="shared" si="4"/>
        <v>28</v>
      </c>
      <c r="F35" s="74">
        <f t="shared" si="4"/>
        <v>6433.96</v>
      </c>
      <c r="G35" s="74">
        <f t="shared" si="4"/>
        <v>1</v>
      </c>
      <c r="H35" s="74">
        <f t="shared" si="4"/>
        <v>487.2</v>
      </c>
      <c r="I35" s="74">
        <f t="shared" si="4"/>
        <v>0</v>
      </c>
      <c r="J35" s="74">
        <f t="shared" si="4"/>
        <v>0</v>
      </c>
      <c r="K35" s="74">
        <f t="shared" si="4"/>
        <v>8</v>
      </c>
      <c r="L35" s="74">
        <f t="shared" si="4"/>
        <v>2241.12</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36</v>
      </c>
      <c r="D39" s="74">
        <v>8428.56</v>
      </c>
      <c r="E39" s="74">
        <v>28</v>
      </c>
      <c r="F39" s="74">
        <v>6433.96</v>
      </c>
      <c r="G39" s="74">
        <v>1</v>
      </c>
      <c r="H39" s="74">
        <v>487.2</v>
      </c>
      <c r="I39" s="74"/>
      <c r="J39" s="74"/>
      <c r="K39" s="74">
        <v>8</v>
      </c>
      <c r="L39" s="74">
        <v>2241.12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14</v>
      </c>
      <c r="D41" s="74">
        <v>6820.8</v>
      </c>
      <c r="E41" s="74">
        <v>10</v>
      </c>
      <c r="F41" s="74">
        <v>4872</v>
      </c>
      <c r="G41" s="74">
        <v>1</v>
      </c>
      <c r="H41" s="74">
        <v>487.2</v>
      </c>
      <c r="I41" s="74"/>
      <c r="J41" s="74"/>
      <c r="K41" s="74">
        <v>4</v>
      </c>
      <c r="L41" s="74">
        <v>1948.8</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9</v>
      </c>
      <c r="D45" s="73">
        <f aca="true" t="shared" si="5" ref="D45:L45">SUM(D46:D51)</f>
        <v>209.81</v>
      </c>
      <c r="E45" s="73">
        <f t="shared" si="5"/>
        <v>9</v>
      </c>
      <c r="F45" s="73">
        <f t="shared" si="5"/>
        <v>209.81</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v>
      </c>
      <c r="D46" s="74">
        <v>3.65</v>
      </c>
      <c r="E46" s="74">
        <v>1</v>
      </c>
      <c r="F46" s="74">
        <v>3.65</v>
      </c>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8</v>
      </c>
      <c r="D49" s="74">
        <v>206.16</v>
      </c>
      <c r="E49" s="74">
        <v>8</v>
      </c>
      <c r="F49" s="74">
        <v>206.16</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368</v>
      </c>
      <c r="D52" s="73">
        <v>37672.7399999999</v>
      </c>
      <c r="E52" s="73">
        <v>275</v>
      </c>
      <c r="F52" s="73">
        <v>29041.2399999999</v>
      </c>
      <c r="G52" s="73"/>
      <c r="H52" s="73"/>
      <c r="I52" s="73">
        <v>368</v>
      </c>
      <c r="J52" s="73">
        <v>37952.7399999999</v>
      </c>
      <c r="K52" s="74"/>
      <c r="L52" s="73"/>
    </row>
    <row r="53" spans="1:12" ht="15">
      <c r="A53" s="126">
        <v>48</v>
      </c>
      <c r="B53" s="127" t="s">
        <v>129</v>
      </c>
      <c r="C53" s="73">
        <f aca="true" t="shared" si="6" ref="C53:L53">SUM(C6,C25,C34,C45,C52)</f>
        <v>899</v>
      </c>
      <c r="D53" s="73">
        <f t="shared" si="6"/>
        <v>259420.5399999999</v>
      </c>
      <c r="E53" s="73">
        <f t="shared" si="6"/>
        <v>682</v>
      </c>
      <c r="F53" s="100">
        <f t="shared" si="6"/>
        <v>210105.34999999986</v>
      </c>
      <c r="G53" s="73">
        <f t="shared" si="6"/>
        <v>4</v>
      </c>
      <c r="H53" s="73">
        <f t="shared" si="6"/>
        <v>4084.37</v>
      </c>
      <c r="I53" s="73">
        <f t="shared" si="6"/>
        <v>433</v>
      </c>
      <c r="J53" s="73">
        <f t="shared" si="6"/>
        <v>55390.4999999999</v>
      </c>
      <c r="K53" s="73">
        <f t="shared" si="6"/>
        <v>109</v>
      </c>
      <c r="L53" s="73">
        <f t="shared" si="6"/>
        <v>32329.329999999998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&amp;L2E7526B2&amp;CФорма № 10 (судовий збір), Підрозділ: Маневицький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73</v>
      </c>
      <c r="F5" s="57">
        <f>SUM(F6:F31)</f>
        <v>16869.73</v>
      </c>
    </row>
    <row r="6" spans="1:6" s="3" customFormat="1" ht="19.5" customHeight="1">
      <c r="A6" s="72">
        <v>2</v>
      </c>
      <c r="B6" s="150" t="s">
        <v>80</v>
      </c>
      <c r="C6" s="151"/>
      <c r="D6" s="152"/>
      <c r="E6" s="55">
        <v>3</v>
      </c>
      <c r="F6" s="76">
        <v>487.2</v>
      </c>
    </row>
    <row r="7" spans="1:6" s="3" customFormat="1" ht="21.75" customHeight="1">
      <c r="A7" s="72">
        <v>3</v>
      </c>
      <c r="B7" s="150" t="s">
        <v>78</v>
      </c>
      <c r="C7" s="151"/>
      <c r="D7" s="152"/>
      <c r="E7" s="55">
        <v>1</v>
      </c>
      <c r="F7" s="56">
        <v>3654</v>
      </c>
    </row>
    <row r="8" spans="1:6" s="3" customFormat="1" ht="15.75" customHeight="1">
      <c r="A8" s="72">
        <v>4</v>
      </c>
      <c r="B8" s="150" t="s">
        <v>34</v>
      </c>
      <c r="C8" s="151"/>
      <c r="D8" s="152"/>
      <c r="E8" s="55">
        <v>31</v>
      </c>
      <c r="F8" s="56">
        <v>4263</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v>3</v>
      </c>
      <c r="F11" s="56">
        <v>730.8</v>
      </c>
    </row>
    <row r="12" spans="1:6" s="3" customFormat="1" ht="16.5" customHeight="1">
      <c r="A12" s="72">
        <v>8</v>
      </c>
      <c r="B12" s="82" t="s">
        <v>36</v>
      </c>
      <c r="C12" s="83"/>
      <c r="D12" s="84"/>
      <c r="E12" s="55"/>
      <c r="F12" s="56"/>
    </row>
    <row r="13" spans="1:6" s="3" customFormat="1" ht="15.75" customHeight="1">
      <c r="A13" s="72">
        <v>9</v>
      </c>
      <c r="B13" s="82" t="s">
        <v>37</v>
      </c>
      <c r="C13" s="83"/>
      <c r="D13" s="84"/>
      <c r="E13" s="55">
        <v>5</v>
      </c>
      <c r="F13" s="56">
        <v>1955.01</v>
      </c>
    </row>
    <row r="14" spans="1:6" s="3" customFormat="1" ht="27" customHeight="1">
      <c r="A14" s="72">
        <v>10</v>
      </c>
      <c r="B14" s="150" t="s">
        <v>82</v>
      </c>
      <c r="C14" s="151"/>
      <c r="D14" s="152"/>
      <c r="E14" s="55"/>
      <c r="F14" s="56"/>
    </row>
    <row r="15" spans="1:6" s="3" customFormat="1" ht="21" customHeight="1">
      <c r="A15" s="72">
        <v>11</v>
      </c>
      <c r="B15" s="82" t="s">
        <v>9</v>
      </c>
      <c r="C15" s="83"/>
      <c r="D15" s="84"/>
      <c r="E15" s="55">
        <v>3</v>
      </c>
      <c r="F15" s="56">
        <v>737.2</v>
      </c>
    </row>
    <row r="16" spans="1:6" s="3" customFormat="1" ht="19.5" customHeight="1">
      <c r="A16" s="72">
        <v>12</v>
      </c>
      <c r="B16" s="82" t="s">
        <v>38</v>
      </c>
      <c r="C16" s="83"/>
      <c r="D16" s="84"/>
      <c r="E16" s="55">
        <v>7</v>
      </c>
      <c r="F16" s="56">
        <v>950.04</v>
      </c>
    </row>
    <row r="17" spans="1:6" s="3" customFormat="1" ht="24" customHeight="1">
      <c r="A17" s="72">
        <v>13</v>
      </c>
      <c r="B17" s="148" t="s">
        <v>10</v>
      </c>
      <c r="C17" s="148"/>
      <c r="D17" s="148"/>
      <c r="E17" s="55">
        <v>17</v>
      </c>
      <c r="F17" s="56">
        <v>3361.68</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v>2</v>
      </c>
      <c r="F27" s="56">
        <v>487.2</v>
      </c>
    </row>
    <row r="28" spans="1:6" s="3" customFormat="1" ht="53.25" customHeight="1">
      <c r="A28" s="72">
        <v>24</v>
      </c>
      <c r="B28" s="148" t="s">
        <v>19</v>
      </c>
      <c r="C28" s="148"/>
      <c r="D28" s="148"/>
      <c r="E28" s="55"/>
      <c r="F28" s="56"/>
    </row>
    <row r="29" spans="1:6" s="3" customFormat="1" ht="26.25" customHeight="1">
      <c r="A29" s="72">
        <v>25</v>
      </c>
      <c r="B29" s="148" t="s">
        <v>24</v>
      </c>
      <c r="C29" s="148"/>
      <c r="D29" s="148"/>
      <c r="E29" s="55">
        <v>1</v>
      </c>
      <c r="F29" s="56">
        <v>243.6</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&amp;L2E7526B2&amp;CФорма № 10 (судовий збір), Підрозділ: Маневицький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6">
      <selection activeCell="C26" sqref="C2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35</v>
      </c>
      <c r="F4" s="133">
        <f>SUM(F5:F20)</f>
        <v>14972.400000000001</v>
      </c>
    </row>
    <row r="5" spans="1:6" ht="20.25" customHeight="1">
      <c r="A5" s="106">
        <v>2</v>
      </c>
      <c r="B5" s="162" t="s">
        <v>97</v>
      </c>
      <c r="C5" s="163"/>
      <c r="D5" s="164"/>
      <c r="E5" s="55">
        <v>5</v>
      </c>
      <c r="F5" s="76">
        <v>2436</v>
      </c>
    </row>
    <row r="6" spans="1:6" ht="28.5" customHeight="1">
      <c r="A6" s="106">
        <v>3</v>
      </c>
      <c r="B6" s="162" t="s">
        <v>98</v>
      </c>
      <c r="C6" s="163"/>
      <c r="D6" s="164"/>
      <c r="E6" s="55"/>
      <c r="F6" s="76"/>
    </row>
    <row r="7" spans="1:6" ht="20.25" customHeight="1">
      <c r="A7" s="106">
        <v>4</v>
      </c>
      <c r="B7" s="162" t="s">
        <v>99</v>
      </c>
      <c r="C7" s="163"/>
      <c r="D7" s="164"/>
      <c r="E7" s="55">
        <v>19</v>
      </c>
      <c r="F7" s="76">
        <v>7551.6</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1</v>
      </c>
      <c r="F10" s="76">
        <v>487.2</v>
      </c>
    </row>
    <row r="11" spans="1:6" ht="26.25" customHeight="1">
      <c r="A11" s="106">
        <v>8</v>
      </c>
      <c r="B11" s="162" t="s">
        <v>103</v>
      </c>
      <c r="C11" s="163"/>
      <c r="D11" s="164"/>
      <c r="E11" s="55">
        <v>1</v>
      </c>
      <c r="F11" s="76">
        <v>600</v>
      </c>
    </row>
    <row r="12" spans="1:6" ht="29.25" customHeight="1">
      <c r="A12" s="106">
        <v>9</v>
      </c>
      <c r="B12" s="162" t="s">
        <v>82</v>
      </c>
      <c r="C12" s="163"/>
      <c r="D12" s="164"/>
      <c r="E12" s="55"/>
      <c r="F12" s="76"/>
    </row>
    <row r="13" spans="1:6" ht="20.25" customHeight="1">
      <c r="A13" s="106">
        <v>10</v>
      </c>
      <c r="B13" s="162" t="s">
        <v>104</v>
      </c>
      <c r="C13" s="163"/>
      <c r="D13" s="164"/>
      <c r="E13" s="55">
        <v>6</v>
      </c>
      <c r="F13" s="76">
        <v>2436</v>
      </c>
    </row>
    <row r="14" spans="1:6" ht="25.5" customHeight="1">
      <c r="A14" s="106">
        <v>11</v>
      </c>
      <c r="B14" s="162" t="s">
        <v>105</v>
      </c>
      <c r="C14" s="163"/>
      <c r="D14" s="164"/>
      <c r="E14" s="55">
        <v>3</v>
      </c>
      <c r="F14" s="76">
        <v>1461.6</v>
      </c>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148</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143</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149</v>
      </c>
      <c r="D27" s="165"/>
      <c r="E27" s="46"/>
      <c r="I27" s="119"/>
      <c r="J27" s="116"/>
      <c r="K27" s="117"/>
    </row>
    <row r="28" spans="1:11" ht="15" customHeight="1">
      <c r="A28" s="118"/>
      <c r="B28" s="70" t="s">
        <v>92</v>
      </c>
      <c r="C28" s="165" t="s">
        <v>150</v>
      </c>
      <c r="D28" s="165"/>
      <c r="E28" s="96"/>
      <c r="I28" s="120"/>
      <c r="J28" s="120"/>
      <c r="K28" s="120"/>
    </row>
    <row r="29" spans="1:11" ht="19.5" customHeight="1">
      <c r="A29" s="121"/>
      <c r="B29" s="71" t="s">
        <v>93</v>
      </c>
      <c r="C29" s="134" t="s">
        <v>151</v>
      </c>
      <c r="D29" s="165"/>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hyperlinks>
    <hyperlink ref="C29" r:id="rId1" display="inbox@mn.vl.court.gov.ua"/>
  </hyperlink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2"/>
  <headerFooter alignWithMargins="0">
    <oddFooter>&amp;L2E7526B2&amp;CФорма № 10 (судовий збір), Підрозділ: Маневицький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1" sqref="B41:H4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8"/>
      <c r="C5" s="8"/>
      <c r="D5" s="189" t="s">
        <v>145</v>
      </c>
      <c r="E5" s="189"/>
      <c r="F5" s="18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5" t="s">
        <v>47</v>
      </c>
      <c r="C10" s="186"/>
      <c r="D10" s="187"/>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88" t="s">
        <v>51</v>
      </c>
      <c r="G14" s="188"/>
      <c r="H14" s="188"/>
    </row>
    <row r="15" spans="1:8" ht="12.75" customHeight="1">
      <c r="A15" s="13"/>
      <c r="B15" s="168"/>
      <c r="C15" s="169"/>
      <c r="D15" s="170"/>
      <c r="E15" s="171"/>
      <c r="F15" s="192" t="s">
        <v>74</v>
      </c>
      <c r="G15" s="193"/>
      <c r="H15" s="193"/>
    </row>
    <row r="16" spans="1:5" ht="12.75" customHeight="1">
      <c r="A16" s="13"/>
      <c r="B16" s="40"/>
      <c r="C16" s="41"/>
      <c r="D16" s="42"/>
      <c r="E16" s="36"/>
    </row>
    <row r="17" spans="1:8" ht="12.75" customHeight="1">
      <c r="A17" s="13"/>
      <c r="B17" s="168" t="s">
        <v>68</v>
      </c>
      <c r="C17" s="169"/>
      <c r="D17" s="170"/>
      <c r="E17" s="171" t="s">
        <v>66</v>
      </c>
      <c r="F17" s="190" t="s">
        <v>94</v>
      </c>
      <c r="G17" s="191"/>
      <c r="H17" s="191"/>
    </row>
    <row r="18" spans="1:8" ht="12.75" customHeight="1">
      <c r="A18" s="13"/>
      <c r="B18" s="168"/>
      <c r="C18" s="169"/>
      <c r="D18" s="170"/>
      <c r="E18" s="171"/>
      <c r="F18" s="190"/>
      <c r="G18" s="191"/>
      <c r="H18" s="191"/>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88"/>
      <c r="G21" s="188"/>
      <c r="H21" s="188"/>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94" t="s">
        <v>54</v>
      </c>
      <c r="C26" s="195"/>
      <c r="D26" s="196"/>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146</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147</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38"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35"/>
      <c r="C44" s="136"/>
      <c r="D44" s="136"/>
      <c r="E44" s="136"/>
      <c r="F44" s="136"/>
      <c r="G44" s="136"/>
      <c r="H44" s="137"/>
      <c r="I44" s="11"/>
    </row>
    <row r="45" spans="1:9" ht="12.75" customHeight="1">
      <c r="A45" s="13"/>
      <c r="B45" s="138"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&amp;L2E7526B2&amp;C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Roma</cp:lastModifiedBy>
  <cp:lastPrinted>2015-12-10T14:29:27Z</cp:lastPrinted>
  <dcterms:created xsi:type="dcterms:W3CDTF">2015-09-09T10:27:37Z</dcterms:created>
  <dcterms:modified xsi:type="dcterms:W3CDTF">2016-01-06T11:02:13Z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збір)_00164_4.2015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2E7526B2</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