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<sst xmlns="http://schemas.openxmlformats.org/spreadsheetml/2006/main" count="267" uniqueCount="201">
  <si>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</si>
  <si>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</si>
  <si>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</si>
  <si>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</si>
  <si>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</si>
  <si>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</si>
  <si>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</si>
  <si>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</si>
  <si>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</si>
  <si>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</si>
  <si>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</si>
  <si>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</si>
  <si>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</si>
  <si>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</si>
  <si>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</si>
  <si>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</si>
  <si>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</si>
  <si>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</si>
  <si>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</si>
  <si>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</si>
  <si>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</si>
  <si>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</si>
  <si>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</si>
  <si>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</si>
  <si>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</si>
  <si>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</si>
  <si>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</si>
  <si>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</si>
  <si>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</si>
  <si>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</si>
  <si>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</si>
  <si>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</si>
  <si>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</si>
  <si>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</si>
  <si>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</si>
  <si>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</si>
  <si>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</si>
  <si>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</si>
  <si>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</si>
  <si>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</si>
  <si>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</si>
  <si>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</si>
  <si>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</si>
  <si>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</si>
  <si>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</si>
  <si>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</si>
  <si>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</si>
  <si>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</si>
  <si>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</si>
  <si>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</si>
  <si>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</si>
  <si>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</si>
  <si>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</si>
  <si>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</si>
  <si>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</si>
  <si>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</si>
  <si>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</si>
  <si>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</si>
  <si>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</si>
  <si>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</si>
  <si>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</si>
  <si>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</si>
  <si>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</si>
  <si>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</si>
  <si>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</si>
  <si>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</si>
  <si>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</si>
  <si>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</si>
  <si>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</si>
  <si>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</si>
  <si>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</si>
  <si>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</si>
  <si>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</si>
  <si>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</si>
  <si>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</si>
  <si>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</si>
  <si>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</si>
  <si>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</si>
  <si>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</si>
  <si>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</si>
  <si>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</si>
  <si>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</si>
  <si>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</si>
  <si>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</si>
  <si>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</si>
  <si>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</si>
  <si>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</si>
  <si>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</si>
  <si>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</si>
  <si>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</si>
  <si>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</si>
  <si>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</si>
  <si>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</si>
  <si>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</si>
  <si>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</si>
  <si>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</si>
  <si>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</si>
  <si>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</si>
  <si>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</si>
  <si>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</si>
  <si>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</si>
  <si>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</si>
  <si>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</si>
  <si>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</si>
  <si>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</si>
  <si>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</si>
  <si>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</si>
  <si>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</si>
  <si>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</si>
  <si>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</si>
  <si>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</si>
  <si>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</si>
  <si>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</si>
  <si>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</si>
  <si>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</si>
  <si>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</si>
  <si>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</si>
  <si>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</si>
  <si>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</si>
  <si>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</si>
  <si>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</si>
  <si>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</si>
  <si>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</si>
  <si>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</si>
  <si>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</si>
  <si>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</si>
  <si>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</si>
  <si>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</si>
  <si>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</si>
  <si>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</si>
  <si>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</si>
  <si>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</si>
  <si>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</si>
  <si>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</si>
  <si>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</si>
  <si>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</si>
  <si>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</si>
  <si>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</si>
  <si>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</si>
  <si>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</si>
  <si>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</si>
  <si>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</si>
  <si>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</si>
  <si>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</si>
  <si>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</si>
  <si>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</si>
  <si>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</si>
  <si>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</si>
  <si>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</si>
  <si>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</si>
  <si>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</si>
  <si>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</si>
  <si>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</si>
  <si>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</si>
  <si>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</si>
  <si>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</si>
  <si>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</si>
  <si>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</si>
  <si>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</si>
  <si>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</si>
  <si>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</si>
  <si>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</si>
  <si>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</si>
  <si>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</si>
  <si>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</si>
  <si>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</si>
  <si>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</si>
  <si>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</si>
  <si>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</si>
  <si>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</si>
  <si>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</si>
  <si>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</si>
  <si>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</si>
  <si>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</si>
  <si>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</si>
  <si>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</si>
  <si>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</si>
  <si>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</si>
  <si>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</si>
  <si>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</si>
  <si>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</si>
  <si>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</si>
  <si>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</si>
  <si>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</si>
  <si>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</si>
  <si>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</si>
  <si>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</si>
  <si>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</si>
  <si>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</si>
  <si>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</si>
  <si>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</si>
  <si>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Маневицький районний суд Волинської області</t>
  </si>
  <si>
    <t>44600.смт. Маневичі.вул. Незалежності 13</t>
  </si>
  <si>
    <t>Доручення судів України / іноземних судів</t>
  </si>
  <si>
    <t xml:space="preserve">Розглянуто справ судом присяжних </t>
  </si>
  <si>
    <t>Н.М. Потоцька</t>
  </si>
  <si>
    <t>10 січня 2018 року</t>
  </si>
  <si>
    <t xml:space="preserve">О.В. Невар </t>
  </si>
  <si>
    <t>(03376) 213 97</t>
  </si>
  <si>
    <t>(03376) 215 77</t>
  </si>
  <si>
    <t>іnbox@mn.vl.court.gov.ua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</si>
</sst>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6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6" fillId="37" borderId="10" applyNumberFormat="0" applyAlignment="0" applyProtection="0"/>
    <xf numFmtId="0" fontId="67" fillId="38" borderId="11" applyNumberFormat="0" applyAlignment="0" applyProtection="0"/>
    <xf numFmtId="0" fontId="68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73" fillId="39" borderId="16" applyNumberFormat="0" applyAlignment="0" applyProtection="0"/>
    <xf numFmtId="0" fontId="74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3" fillId="0" borderId="30" xfId="83" applyFont="1" applyBorder="1" applyAlignment="1" applyProtection="1">
      <alignment horizontal="center" vertic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&#1110;nbox@mn.vl.court.gov.ua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8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5" ht="12.75" customHeight="1">
      <c r="A18" s="38"/>
      <c r="B18" s="113" t="s">
        <v>19</v>
      </c>
      <c r="C18" s="114"/>
      <c r="D18" s="115"/>
      <c r="E18" s="121"/>
    </row>
    <row r="19" spans="1:8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8" ht="12.75" customHeight="1">
      <c r="A20" s="38"/>
      <c r="B20" s="118"/>
      <c r="C20" s="119"/>
      <c r="D20" s="120"/>
      <c r="E20" s="121"/>
      <c r="F20" s="111"/>
      <c r="G20" s="112"/>
      <c r="H20" s="112"/>
    </row>
    <row r="21" spans="1:8" ht="12.75" customHeight="1">
      <c r="A21" s="38"/>
      <c r="B21" s="29"/>
      <c r="C21" s="30"/>
      <c r="D21" s="38"/>
      <c r="E21" s="39"/>
      <c r="F21" s="111"/>
      <c r="G21" s="112"/>
      <c r="H21" s="11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27"/>
      <c r="C37" s="128"/>
      <c r="D37" s="128"/>
      <c r="E37" s="128"/>
      <c r="F37" s="128"/>
      <c r="G37" s="128"/>
      <c r="H37" s="129"/>
    </row>
    <row r="38" spans="1:8" ht="12.75" customHeight="1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75" customHeight="1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&amp;L94B98B98&amp;C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157</v>
      </c>
      <c r="F6" s="90">
        <v>134</v>
      </c>
      <c r="G6" s="90">
        <v>1</v>
      </c>
      <c r="H6" s="90">
        <v>122</v>
      </c>
      <c r="I6" s="90" t="s">
        <v>183</v>
      </c>
      <c r="J6" s="90">
        <v>35</v>
      </c>
      <c r="K6" s="91">
        <v>5</v>
      </c>
      <c r="L6" s="101">
        <f aca="true" t="shared" si="0" ref="L6:L42">E6-F6</f>
        <v>23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411</v>
      </c>
      <c r="F7" s="90">
        <v>409</v>
      </c>
      <c r="G7" s="90"/>
      <c r="H7" s="90">
        <v>406</v>
      </c>
      <c r="I7" s="90">
        <v>352</v>
      </c>
      <c r="J7" s="90">
        <v>5</v>
      </c>
      <c r="K7" s="91"/>
      <c r="L7" s="101">
        <f t="shared" si="0"/>
        <v>2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376</v>
      </c>
      <c r="F9" s="90">
        <v>374</v>
      </c>
      <c r="G9" s="90">
        <v>1</v>
      </c>
      <c r="H9" s="90">
        <v>354</v>
      </c>
      <c r="I9" s="90">
        <v>222</v>
      </c>
      <c r="J9" s="90">
        <v>22</v>
      </c>
      <c r="K9" s="91"/>
      <c r="L9" s="101">
        <f t="shared" si="0"/>
        <v>2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>
        <v>6</v>
      </c>
      <c r="F10" s="90">
        <v>4</v>
      </c>
      <c r="G10" s="90"/>
      <c r="H10" s="90">
        <v>6</v>
      </c>
      <c r="I10" s="90"/>
      <c r="J10" s="90"/>
      <c r="K10" s="91"/>
      <c r="L10" s="101">
        <f t="shared" si="0"/>
        <v>2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>
        <v>1</v>
      </c>
      <c r="F12" s="90">
        <v>1</v>
      </c>
      <c r="G12" s="90"/>
      <c r="H12" s="90">
        <v>1</v>
      </c>
      <c r="I12" s="90"/>
      <c r="J12" s="90"/>
      <c r="K12" s="91"/>
      <c r="L12" s="101">
        <f t="shared" si="0"/>
        <v>0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 aca="true" t="shared" si="1" ref="E14:K14">SUM(E6:E13)</f>
        <v>951</v>
      </c>
      <c r="F14" s="105">
        <f t="shared" si="1"/>
        <v>922</v>
      </c>
      <c r="G14" s="105">
        <f t="shared" si="1"/>
        <v>2</v>
      </c>
      <c r="H14" s="105">
        <f t="shared" si="1"/>
        <v>889</v>
      </c>
      <c r="I14" s="105">
        <f t="shared" si="1"/>
        <v>574</v>
      </c>
      <c r="J14" s="105">
        <f t="shared" si="1"/>
        <v>62</v>
      </c>
      <c r="K14" s="105">
        <f t="shared" si="1"/>
        <v>5</v>
      </c>
      <c r="L14" s="101">
        <f t="shared" si="0"/>
        <v>29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976</v>
      </c>
      <c r="F15" s="92">
        <v>964</v>
      </c>
      <c r="G15" s="92">
        <v>1</v>
      </c>
      <c r="H15" s="92">
        <v>976</v>
      </c>
      <c r="I15" s="92">
        <v>957</v>
      </c>
      <c r="J15" s="92"/>
      <c r="K15" s="91"/>
      <c r="L15" s="101">
        <f t="shared" si="0"/>
        <v>12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984</v>
      </c>
      <c r="F16" s="92">
        <v>957</v>
      </c>
      <c r="G16" s="92">
        <v>1</v>
      </c>
      <c r="H16" s="92">
        <v>885</v>
      </c>
      <c r="I16" s="92">
        <v>843</v>
      </c>
      <c r="J16" s="92">
        <v>99</v>
      </c>
      <c r="K16" s="91">
        <v>4</v>
      </c>
      <c r="L16" s="101">
        <f t="shared" si="0"/>
        <v>27</v>
      </c>
    </row>
    <row r="17" spans="1:12" ht="26.25" customHeight="1">
      <c r="A17" s="161"/>
      <c r="B17" s="151" t="s">
        <v>139</v>
      </c>
      <c r="C17" s="152"/>
      <c r="D17" s="43">
        <v>12</v>
      </c>
      <c r="E17" s="92">
        <v>1</v>
      </c>
      <c r="F17" s="92">
        <v>1</v>
      </c>
      <c r="G17" s="92"/>
      <c r="H17" s="92">
        <v>1</v>
      </c>
      <c r="I17" s="92">
        <v>1</v>
      </c>
      <c r="J17" s="92"/>
      <c r="K17" s="91"/>
      <c r="L17" s="101">
        <f t="shared" si="0"/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>
        <v>72</v>
      </c>
      <c r="F18" s="91">
        <v>72</v>
      </c>
      <c r="G18" s="91"/>
      <c r="H18" s="91">
        <v>68</v>
      </c>
      <c r="I18" s="91">
        <v>65</v>
      </c>
      <c r="J18" s="91">
        <v>4</v>
      </c>
      <c r="K18" s="91"/>
      <c r="L18" s="101">
        <f t="shared" si="0"/>
        <v>0</v>
      </c>
    </row>
    <row r="19" spans="1:12" ht="24" customHeight="1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1076</v>
      </c>
      <c r="F22" s="91">
        <v>1049</v>
      </c>
      <c r="G22" s="91">
        <v>1</v>
      </c>
      <c r="H22" s="91">
        <v>973</v>
      </c>
      <c r="I22" s="91">
        <v>909</v>
      </c>
      <c r="J22" s="91">
        <v>103</v>
      </c>
      <c r="K22" s="91">
        <v>4</v>
      </c>
      <c r="L22" s="101">
        <f t="shared" si="0"/>
        <v>27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40</v>
      </c>
      <c r="F23" s="91">
        <v>39</v>
      </c>
      <c r="G23" s="91"/>
      <c r="H23" s="91">
        <v>37</v>
      </c>
      <c r="I23" s="91">
        <v>32</v>
      </c>
      <c r="J23" s="91">
        <v>3</v>
      </c>
      <c r="K23" s="91"/>
      <c r="L23" s="101">
        <f t="shared" si="0"/>
        <v>1</v>
      </c>
    </row>
    <row r="24" spans="1:12" ht="22.5" customHeight="1">
      <c r="A24" s="154"/>
      <c r="B24" s="151" t="s">
        <v>139</v>
      </c>
      <c r="C24" s="152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564</v>
      </c>
      <c r="F25" s="91">
        <v>545</v>
      </c>
      <c r="G25" s="91">
        <v>1</v>
      </c>
      <c r="H25" s="91">
        <v>524</v>
      </c>
      <c r="I25" s="91">
        <v>500</v>
      </c>
      <c r="J25" s="91">
        <v>40</v>
      </c>
      <c r="K25" s="91"/>
      <c r="L25" s="101">
        <f t="shared" si="0"/>
        <v>19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577</v>
      </c>
      <c r="F26" s="91">
        <v>506</v>
      </c>
      <c r="G26" s="91">
        <v>2</v>
      </c>
      <c r="H26" s="91">
        <v>453</v>
      </c>
      <c r="I26" s="91">
        <v>390</v>
      </c>
      <c r="J26" s="91">
        <v>124</v>
      </c>
      <c r="K26" s="91">
        <v>8</v>
      </c>
      <c r="L26" s="101">
        <f t="shared" si="0"/>
        <v>71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34</v>
      </c>
      <c r="F27" s="91">
        <v>34</v>
      </c>
      <c r="G27" s="91"/>
      <c r="H27" s="91">
        <v>34</v>
      </c>
      <c r="I27" s="91">
        <v>31</v>
      </c>
      <c r="J27" s="91"/>
      <c r="K27" s="91"/>
      <c r="L27" s="101">
        <f t="shared" si="0"/>
        <v>0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33</v>
      </c>
      <c r="F28" s="91">
        <v>31</v>
      </c>
      <c r="G28" s="91"/>
      <c r="H28" s="91">
        <v>30</v>
      </c>
      <c r="I28" s="91">
        <v>25</v>
      </c>
      <c r="J28" s="91">
        <v>3</v>
      </c>
      <c r="K28" s="91"/>
      <c r="L28" s="101">
        <f t="shared" si="0"/>
        <v>2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4</v>
      </c>
      <c r="F29" s="91">
        <v>4</v>
      </c>
      <c r="G29" s="91"/>
      <c r="H29" s="91">
        <v>4</v>
      </c>
      <c r="I29" s="91">
        <v>1</v>
      </c>
      <c r="J29" s="91"/>
      <c r="K29" s="91"/>
      <c r="L29" s="101">
        <f t="shared" si="0"/>
        <v>0</v>
      </c>
    </row>
    <row r="30" spans="1:12" ht="24" customHeight="1">
      <c r="A30" s="154"/>
      <c r="B30" s="151" t="s">
        <v>37</v>
      </c>
      <c r="C30" s="152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3</v>
      </c>
      <c r="F32" s="91">
        <v>3</v>
      </c>
      <c r="G32" s="91"/>
      <c r="H32" s="91">
        <v>3</v>
      </c>
      <c r="I32" s="91"/>
      <c r="J32" s="91"/>
      <c r="K32" s="91"/>
      <c r="L32" s="101">
        <f t="shared" si="0"/>
        <v>0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11</v>
      </c>
      <c r="F33" s="91">
        <v>10</v>
      </c>
      <c r="G33" s="91"/>
      <c r="H33" s="91">
        <v>10</v>
      </c>
      <c r="I33" s="91">
        <v>9</v>
      </c>
      <c r="J33" s="91">
        <v>1</v>
      </c>
      <c r="K33" s="91"/>
      <c r="L33" s="101">
        <f t="shared" si="0"/>
        <v>1</v>
      </c>
    </row>
    <row r="34" spans="1:12" ht="39" customHeight="1">
      <c r="A34" s="154"/>
      <c r="B34" s="151" t="s">
        <v>154</v>
      </c>
      <c r="C34" s="152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54"/>
      <c r="B35" s="151" t="s">
        <v>193</v>
      </c>
      <c r="C35" s="152"/>
      <c r="D35" s="43">
        <v>30</v>
      </c>
      <c r="E35" s="91"/>
      <c r="F35" s="91"/>
      <c r="G35" s="91"/>
      <c r="H35" s="91"/>
      <c r="I35" s="91"/>
      <c r="J35" s="91"/>
      <c r="K35" s="91"/>
      <c r="L35" s="101">
        <f t="shared" si="0"/>
        <v>0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735</v>
      </c>
      <c r="F37" s="91">
        <v>659</v>
      </c>
      <c r="G37" s="91">
        <v>2</v>
      </c>
      <c r="H37" s="91">
        <v>564</v>
      </c>
      <c r="I37" s="91">
        <v>457</v>
      </c>
      <c r="J37" s="91">
        <v>171</v>
      </c>
      <c r="K37" s="91">
        <v>8</v>
      </c>
      <c r="L37" s="101">
        <f t="shared" si="0"/>
        <v>76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420</v>
      </c>
      <c r="F38" s="91">
        <v>402</v>
      </c>
      <c r="G38" s="91"/>
      <c r="H38" s="91">
        <v>398</v>
      </c>
      <c r="I38" s="91" t="s">
        <v>183</v>
      </c>
      <c r="J38" s="91">
        <v>22</v>
      </c>
      <c r="K38" s="91"/>
      <c r="L38" s="101">
        <f t="shared" si="0"/>
        <v>18</v>
      </c>
    </row>
    <row r="39" spans="1:12" ht="16.5" customHeight="1">
      <c r="A39" s="157"/>
      <c r="B39" s="155" t="s">
        <v>53</v>
      </c>
      <c r="C39" s="156"/>
      <c r="D39" s="43">
        <v>34</v>
      </c>
      <c r="E39" s="91">
        <v>9</v>
      </c>
      <c r="F39" s="91">
        <v>9</v>
      </c>
      <c r="G39" s="91"/>
      <c r="H39" s="91">
        <v>7</v>
      </c>
      <c r="I39" s="91" t="s">
        <v>183</v>
      </c>
      <c r="J39" s="91">
        <v>2</v>
      </c>
      <c r="K39" s="91"/>
      <c r="L39" s="101">
        <f t="shared" si="0"/>
        <v>0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5</v>
      </c>
      <c r="F40" s="91">
        <v>5</v>
      </c>
      <c r="G40" s="91"/>
      <c r="H40" s="91">
        <v>5</v>
      </c>
      <c r="I40" s="91">
        <v>5</v>
      </c>
      <c r="J40" s="91"/>
      <c r="K40" s="91"/>
      <c r="L40" s="101">
        <f t="shared" si="0"/>
        <v>0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425</v>
      </c>
      <c r="F41" s="91">
        <f aca="true" t="shared" si="2" ref="F41:K41">F38+F40</f>
        <v>407</v>
      </c>
      <c r="G41" s="91">
        <f t="shared" si="2"/>
        <v>0</v>
      </c>
      <c r="H41" s="91">
        <f t="shared" si="2"/>
        <v>403</v>
      </c>
      <c r="I41" s="91">
        <f>I40</f>
        <v>5</v>
      </c>
      <c r="J41" s="91">
        <f t="shared" si="2"/>
        <v>22</v>
      </c>
      <c r="K41" s="91">
        <f t="shared" si="2"/>
        <v>0</v>
      </c>
      <c r="L41" s="101">
        <f t="shared" si="0"/>
        <v>18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3187</v>
      </c>
      <c r="F42" s="91">
        <f aca="true" t="shared" si="3" ref="F42:K42">F14+F22+F37+F41</f>
        <v>3037</v>
      </c>
      <c r="G42" s="91">
        <f t="shared" si="3"/>
        <v>5</v>
      </c>
      <c r="H42" s="91">
        <f t="shared" si="3"/>
        <v>2829</v>
      </c>
      <c r="I42" s="91">
        <f t="shared" si="3"/>
        <v>1945</v>
      </c>
      <c r="J42" s="91">
        <f t="shared" si="3"/>
        <v>358</v>
      </c>
      <c r="K42" s="91">
        <f t="shared" si="3"/>
        <v>17</v>
      </c>
      <c r="L42" s="101">
        <f t="shared" si="0"/>
        <v>150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&amp;L94B98B98&amp;CФорма № 1-мзс, Підрозділ: Маневицький районний суд Волинської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/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/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35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/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>
        <v>5</v>
      </c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8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2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>
        <v>2</v>
      </c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/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/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3</v>
      </c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32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>
        <v>1</v>
      </c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/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7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13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>
        <v>1</v>
      </c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37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14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3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3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>
        <v>2</v>
      </c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>
        <v>1</v>
      </c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54</v>
      </c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/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/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>
        <v>2</v>
      </c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7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4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>
        <v>4</v>
      </c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/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>
        <v>3</v>
      </c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/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/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&amp;L94B98B98&amp;CФорма № 1-мзс, Підрозділ: Маневицький районний суд Волинської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4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123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83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28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/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35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>
        <v>2</v>
      </c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>
        <v>2</v>
      </c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>
        <v>1</v>
      </c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/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>
        <v>4</v>
      </c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258</v>
      </c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192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33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6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/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>
        <v>3</v>
      </c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/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810</v>
      </c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999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77</v>
      </c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>
        <v>74</v>
      </c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/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/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76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>
        <v>21</v>
      </c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114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587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148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>
        <v>3</v>
      </c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6548780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2995227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>
        <v>2</v>
      </c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>
        <v>5</v>
      </c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189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8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1510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3966470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60570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3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851</v>
      </c>
      <c r="F58" s="96">
        <v>31</v>
      </c>
      <c r="G58" s="96">
        <v>6</v>
      </c>
      <c r="H58" s="96">
        <v>1</v>
      </c>
      <c r="I58" s="96"/>
    </row>
    <row r="59" spans="1:9" ht="13.5" customHeight="1">
      <c r="A59" s="254" t="s">
        <v>33</v>
      </c>
      <c r="B59" s="254"/>
      <c r="C59" s="254"/>
      <c r="D59" s="254"/>
      <c r="E59" s="96">
        <v>951</v>
      </c>
      <c r="F59" s="96">
        <v>20</v>
      </c>
      <c r="G59" s="96">
        <v>2</v>
      </c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477</v>
      </c>
      <c r="F60" s="96">
        <v>80</v>
      </c>
      <c r="G60" s="96">
        <v>7</v>
      </c>
      <c r="H60" s="96"/>
      <c r="I60" s="96"/>
    </row>
    <row r="61" spans="1:9" ht="13.5" customHeight="1">
      <c r="A61" s="181" t="s">
        <v>118</v>
      </c>
      <c r="B61" s="181"/>
      <c r="C61" s="181"/>
      <c r="D61" s="181"/>
      <c r="E61" s="96">
        <v>390</v>
      </c>
      <c r="F61" s="96">
        <v>13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&amp;L94B98B98&amp;CФорма № 1-мзс, Підрозділ: Маневицький районний суд Волинської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7">
      <selection activeCell="J24" sqref="J24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0.04748603351955307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0.08064516129032258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0.038834951456310676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0.04678362573099415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0.9315113598946329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1414.5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1593.5</v>
      </c>
    </row>
    <row r="11" spans="1:4" ht="16.5" customHeight="1">
      <c r="A11" s="206" t="s">
        <v>68</v>
      </c>
      <c r="B11" s="208"/>
      <c r="C11" s="14">
        <v>9</v>
      </c>
      <c r="D11" s="94">
        <v>28</v>
      </c>
    </row>
    <row r="12" spans="1:4" ht="16.5" customHeight="1">
      <c r="A12" s="299" t="s">
        <v>113</v>
      </c>
      <c r="B12" s="299"/>
      <c r="C12" s="14">
        <v>10</v>
      </c>
      <c r="D12" s="94">
        <v>18</v>
      </c>
    </row>
    <row r="13" spans="1:4" ht="16.5" customHeight="1">
      <c r="A13" s="299" t="s">
        <v>33</v>
      </c>
      <c r="B13" s="299"/>
      <c r="C13" s="14">
        <v>11</v>
      </c>
      <c r="D13" s="94">
        <v>23</v>
      </c>
    </row>
    <row r="14" spans="1:4" ht="16.5" customHeight="1">
      <c r="A14" s="299" t="s">
        <v>114</v>
      </c>
      <c r="B14" s="299"/>
      <c r="C14" s="14">
        <v>12</v>
      </c>
      <c r="D14" s="94">
        <v>59</v>
      </c>
    </row>
    <row r="15" spans="1:4" ht="16.5" customHeight="1">
      <c r="A15" s="299" t="s">
        <v>118</v>
      </c>
      <c r="B15" s="299"/>
      <c r="C15" s="14">
        <v>13</v>
      </c>
      <c r="D15" s="94">
        <v>14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197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195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 t="s">
        <v>198</v>
      </c>
      <c r="D23" s="301"/>
    </row>
    <row r="24" spans="1:4" ht="12.75">
      <c r="A24" s="69" t="s">
        <v>110</v>
      </c>
      <c r="B24" s="88"/>
      <c r="C24" s="302" t="s">
        <v>199</v>
      </c>
      <c r="D24" s="302"/>
    </row>
    <row r="25" spans="1:4" ht="38.25" customHeight="1">
      <c r="A25" s="68" t="s">
        <v>111</v>
      </c>
      <c r="B25" s="89"/>
      <c r="C25" s="303" t="s">
        <v>200</v>
      </c>
      <c r="D25" s="303"/>
    </row>
    <row r="26" ht="15.75" customHeight="1"/>
    <row r="27" spans="3:4" ht="12.75" customHeight="1">
      <c r="C27" s="298" t="s">
        <v>196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hyperlinks>
    <hyperlink ref="C25" r:id="rId1" display="іnbox@mn.vl.court.gov.ua"/>
  </hyperlink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2"/>
  <headerFooter>
    <oddFooter>&amp;L94B98B98&amp;CФорма № 1-мзс, Підрозділ: Маневицький районний суд Волинської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2018-01-22T13:20:26Z</cp:lastPrinted>
  <dcterms:created xsi:type="dcterms:W3CDTF">2004-04-20T14:33:35Z</dcterms:created>
  <dcterms:modified xsi:type="dcterms:W3CDTF">2018-01-22T13:23:38Z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94B98B98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