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<sst xmlns="http://schemas.openxmlformats.org/spreadsheetml/2006/main" count="470" uniqueCount="406">
  <si>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</si>
  <si>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</si>
  <si>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</si>
  <si>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</si>
  <si>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</si>
  <si>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</si>
  <si>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</si>
  <si>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</si>
  <si>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</si>
  <si>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</si>
  <si>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</si>
  <si>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</si>
  <si>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</si>
  <si>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</si>
  <si>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</si>
  <si>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</si>
  <si>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</si>
  <si>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</si>
  <si>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</si>
  <si>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</si>
  <si>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</si>
  <si>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</si>
  <si>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</si>
  <si>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</si>
  <si>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</si>
  <si>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</si>
  <si>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</si>
  <si>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</si>
  <si>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</si>
  <si>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</si>
  <si>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</si>
  <si>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</si>
  <si>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</si>
  <si>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</si>
  <si>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</si>
  <si>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</si>
  <si>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</si>
  <si>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</si>
  <si>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</si>
  <si>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</si>
  <si>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</si>
  <si>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</si>
  <si>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</si>
  <si>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</si>
  <si>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</si>
  <si>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</si>
  <si>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</si>
  <si>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</si>
  <si>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</si>
  <si>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</si>
  <si>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</si>
  <si>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</si>
  <si>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</si>
  <si>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</si>
  <si>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</si>
  <si>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</si>
  <si>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</si>
  <si>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</si>
  <si>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</si>
  <si>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</si>
  <si>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</si>
  <si>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</si>
  <si>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</si>
  <si>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</si>
  <si>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</si>
  <si>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</si>
  <si>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</si>
  <si>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</si>
  <si>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</si>
  <si>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</si>
  <si>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</si>
  <si>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</si>
  <si>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</si>
  <si>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</si>
  <si>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</si>
  <si>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</si>
  <si>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</si>
  <si>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</si>
  <si>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</si>
  <si>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</si>
  <si>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</si>
  <si>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</si>
  <si>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</si>
  <si>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</si>
  <si>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</si>
  <si>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</si>
  <si>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</si>
  <si>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</si>
  <si>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</si>
  <si>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</si>
  <si>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</si>
  <si>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</si>
  <si>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</si>
  <si>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</si>
  <si>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</si>
  <si>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</si>
  <si>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</si>
  <si>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</si>
  <si>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</si>
  <si>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</si>
  <si>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</si>
  <si>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</si>
  <si>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</si>
  <si>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</si>
  <si>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</si>
  <si>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</si>
  <si>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</si>
  <si>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</si>
  <si>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</si>
  <si>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</si>
  <si>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</si>
  <si>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</si>
  <si>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</si>
  <si>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</si>
  <si>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</si>
  <si>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</si>
  <si>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</si>
  <si>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</si>
  <si>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</si>
  <si>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</si>
  <si>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</si>
  <si>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</si>
  <si>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</si>
  <si>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</si>
  <si>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</si>
  <si>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</si>
  <si>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</si>
  <si>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</si>
  <si>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</si>
  <si>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</si>
  <si>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</si>
  <si>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</si>
  <si>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</si>
  <si>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</si>
  <si>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</si>
  <si>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</si>
  <si>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</si>
  <si>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</si>
  <si>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</si>
  <si>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</si>
  <si>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</si>
  <si>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</si>
  <si>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</si>
  <si>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</si>
  <si>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</si>
  <si>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</si>
  <si>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</si>
  <si>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</si>
  <si>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</si>
  <si>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</si>
  <si>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</si>
  <si>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</si>
  <si>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</si>
  <si>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</si>
  <si>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</si>
  <si>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</si>
  <si>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</si>
  <si>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</si>
  <si>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</si>
  <si>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</si>
  <si>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</si>
  <si>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</si>
  <si>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</si>
  <si>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</si>
  <si>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</si>
  <si>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</si>
  <si>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</si>
  <si>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</si>
  <si>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</si>
  <si>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</si>
  <si>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</si>
  <si>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</si>
  <si>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</si>
  <si>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</si>
  <si>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</si>
  <si>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</si>
  <si>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</si>
  <si>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</si>
  <si>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</si>
  <si>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</si>
  <si>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</si>
  <si>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</si>
  <si>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</si>
  <si>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</si>
  <si>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</si>
  <si>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</si>
  <si>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</si>
  <si>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</si>
  <si>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</si>
  <si>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</si>
  <si>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</si>
  <si>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</si>
  <si>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</si>
  <si>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</si>
  <si>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</si>
  <si>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</si>
  <si>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</si>
  <si>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</si>
  <si>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</si>
  <si>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</si>
  <si>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</si>
  <si>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</si>
  <si>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</si>
  <si>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</si>
  <si>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</si>
  <si>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</si>
  <si>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</si>
  <si>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</si>
  <si>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</si>
  <si>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</si>
  <si>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</si>
  <si>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</si>
  <si>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</si>
  <si>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</si>
  <si>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</si>
  <si>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</si>
  <si>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</si>
  <si>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</si>
  <si>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</si>
  <si>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</si>
  <si>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</si>
  <si>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</si>
  <si>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</si>
  <si>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</si>
  <si>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</si>
  <si>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</si>
  <si>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</si>
  <si>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</si>
  <si>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</si>
  <si>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</si>
  <si>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</si>
  <si>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</si>
  <si>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</si>
  <si>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</si>
  <si>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</si>
  <si>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</si>
  <si>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</si>
  <si>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</si>
  <si>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</si>
  <si>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</si>
  <si>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</si>
  <si>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</si>
  <si>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</si>
  <si>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</si>
  <si>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</si>
  <si>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</si>
  <si>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</si>
  <si>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</si>
  <si>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</si>
  <si>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</si>
  <si>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</si>
  <si>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</si>
  <si>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</si>
  <si>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</si>
  <si>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</si>
  <si>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</si>
  <si>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</si>
  <si>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</si>
  <si>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</si>
  <si>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</si>
  <si>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</si>
  <si>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</si>
  <si>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</si>
  <si>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</si>
  <si>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</si>
  <si>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</si>
  <si>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</si>
  <si>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</si>
  <si>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</si>
  <si>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</si>
  <si>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</si>
  <si>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</si>
  <si>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</si>
  <si>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</si>
  <si>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</si>
  <si>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</si>
  <si>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</si>
  <si>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</si>
  <si>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</si>
  <si>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</si>
  <si>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</si>
  <si>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</si>
  <si>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</si>
  <si>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</si>
  <si>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</si>
  <si>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</si>
  <si>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</si>
  <si>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</si>
  <si>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</si>
  <si>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</si>
  <si>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</si>
  <si>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</si>
  <si>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</si>
  <si>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</si>
  <si>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</si>
  <si>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</si>
  <si>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</si>
  <si>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</si>
  <si>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</si>
  <si>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</si>
  <si>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</si>
  <si>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</si>
  <si>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</si>
  <si>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</si>
  <si>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</si>
  <si>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</si>
  <si>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</si>
  <si>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</si>
  <si>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</si>
  <si>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</si>
  <si>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</si>
  <si>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</si>
  <si>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</si>
  <si>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</si>
  <si>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</si>
  <si>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</si>
  <si>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</si>
  <si>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</si>
  <si>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</si>
  <si>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</si>
  <si>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</si>
  <si>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</si>
  <si>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</si>
  <si>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</si>
  <si>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</si>
  <si>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</si>
  <si>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</si>
  <si>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</si>
  <si>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</si>
  <si>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</si>
  <si>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</si>
  <si>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</si>
  <si>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</si>
  <si>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</si>
  <si>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</si>
  <si>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</si>
  <si>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</si>
  <si>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</si>
  <si>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</si>
  <si>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</si>
  <si>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</si>
  <si>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</si>
  <si>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</si>
  <si>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</si>
  <si>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</si>
  <si>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</si>
  <si>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</si>
  <si>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</si>
  <si>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</si>
  <si>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</si>
  <si>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</si>
  <si>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</si>
  <si>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</si>
  <si>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</si>
  <si>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</si>
  <si>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</si>
  <si>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</si>
  <si>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</si>
  <si>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</si>
  <si>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</si>
  <si>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</si>
  <si>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</si>
  <si>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</si>
  <si>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</si>
  <si>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</si>
  <si>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</si>
  <si>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</si>
  <si>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</si>
  <si>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</si>
  <si>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</si>
  <si>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</si>
  <si>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</si>
  <si>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</si>
  <si>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</si>
  <si>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</si>
  <si>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</si>
  <si>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</si>
  <si>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</si>
  <si>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</si>
  <si>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</si>
  <si>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</si>
  <si>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</si>
  <si>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</si>
  <si>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</si>
  <si>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</si>
  <si>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</si>
  <si>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</si>
  <si>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</si>
  <si>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</si>
  <si>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</si>
  <si>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</si>
  <si>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</si>
  <si>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</si>
  <si>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</si>
  <si>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</si>
  <si>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</si>
  <si>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Маневицький районний суд Волинської області</t>
  </si>
  <si>
    <t>44600. Волинська область</t>
  </si>
  <si>
    <t>смт. Маневичі</t>
  </si>
  <si>
    <t>вул. Незалежності. 13</t>
  </si>
  <si>
    <t>Покидюк М.В.</t>
  </si>
  <si>
    <t>Кудрявцева В.М.</t>
  </si>
  <si>
    <t>телефон:03376222169</t>
  </si>
  <si>
    <t>факс:0337621577</t>
  </si>
  <si>
    <t>inbox@mn.vl.court.gov.ua</t>
  </si>
  <si>
    <t>5 січня 2015 р.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</si>
</sst>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5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2.75" customHeight="1">
      <c r="A2" s="219" t="s">
        <v>376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ht="11.25" customHeight="1">
      <c r="A3" s="147"/>
    </row>
    <row r="4" spans="1:12" ht="18.75" customHeight="1">
      <c r="A4" s="220" t="s">
        <v>377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8.75" customHeight="1">
      <c r="A5" s="220" t="s">
        <v>206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ht="18.75" customHeight="1">
      <c r="A6" s="220" t="s">
        <v>207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ht="12" customHeight="1">
      <c r="A7" s="147"/>
    </row>
    <row r="8" spans="1:12" ht="18" customHeight="1">
      <c r="A8" s="221" t="s">
        <v>395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2.75" customHeight="1">
      <c r="A9" s="148"/>
      <c r="B9" s="148"/>
      <c r="C9" s="148"/>
      <c r="D9" s="217" t="s">
        <v>378</v>
      </c>
      <c r="E9" s="217"/>
      <c r="F9" s="217"/>
      <c r="G9" s="217"/>
      <c r="H9" s="217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2" t="s">
        <v>379</v>
      </c>
      <c r="B12" s="200"/>
      <c r="C12" s="200"/>
      <c r="D12" s="222"/>
      <c r="E12" s="202" t="s">
        <v>380</v>
      </c>
      <c r="F12" s="200"/>
      <c r="G12" s="222"/>
      <c r="H12" s="149"/>
      <c r="I12" s="223" t="s">
        <v>381</v>
      </c>
      <c r="J12" s="223"/>
      <c r="K12" s="223"/>
      <c r="L12" s="223"/>
    </row>
    <row r="13" spans="1:12" ht="15.75" customHeight="1">
      <c r="A13" s="208"/>
      <c r="B13" s="209"/>
      <c r="C13" s="209"/>
      <c r="D13" s="210"/>
      <c r="E13" s="213"/>
      <c r="F13" s="214"/>
      <c r="G13" s="215"/>
      <c r="H13" s="149"/>
      <c r="I13" s="216" t="s">
        <v>382</v>
      </c>
      <c r="J13" s="216"/>
      <c r="K13" s="216"/>
      <c r="L13" s="216"/>
    </row>
    <row r="14" spans="1:12" ht="15.75" customHeight="1">
      <c r="A14" s="224" t="s">
        <v>208</v>
      </c>
      <c r="B14" s="225"/>
      <c r="C14" s="225"/>
      <c r="D14" s="226"/>
      <c r="E14" s="205" t="s">
        <v>209</v>
      </c>
      <c r="F14" s="230"/>
      <c r="G14" s="231"/>
      <c r="H14" s="149"/>
      <c r="I14" s="216"/>
      <c r="J14" s="216"/>
      <c r="K14" s="216"/>
      <c r="L14" s="216"/>
    </row>
    <row r="15" spans="1:8" ht="33.75" customHeight="1">
      <c r="A15" s="227"/>
      <c r="B15" s="228"/>
      <c r="C15" s="228"/>
      <c r="D15" s="229"/>
      <c r="E15" s="232"/>
      <c r="F15" s="233"/>
      <c r="G15" s="234"/>
      <c r="H15" s="149"/>
    </row>
    <row r="16" spans="1:13" ht="18.75" customHeight="1">
      <c r="A16" s="211" t="s">
        <v>210</v>
      </c>
      <c r="B16" s="212"/>
      <c r="C16" s="212"/>
      <c r="D16" s="207"/>
      <c r="E16" s="205" t="s">
        <v>209</v>
      </c>
      <c r="F16" s="230"/>
      <c r="G16" s="231"/>
      <c r="H16" s="149"/>
      <c r="I16" s="235"/>
      <c r="J16" s="235"/>
      <c r="K16" s="235"/>
      <c r="L16" s="235"/>
      <c r="M16" s="150"/>
    </row>
    <row r="17" spans="1:16" ht="57.75" customHeight="1">
      <c r="A17" s="208"/>
      <c r="B17" s="209"/>
      <c r="C17" s="209"/>
      <c r="D17" s="210"/>
      <c r="E17" s="232"/>
      <c r="F17" s="233"/>
      <c r="G17" s="234"/>
      <c r="H17" s="149"/>
      <c r="I17" s="236" t="s">
        <v>211</v>
      </c>
      <c r="J17" s="237"/>
      <c r="K17" s="237"/>
      <c r="L17" s="237"/>
      <c r="M17" s="151"/>
      <c r="N17" s="152"/>
      <c r="O17" s="152"/>
      <c r="P17" s="153"/>
    </row>
    <row r="18" spans="1:13" ht="14.25" customHeight="1">
      <c r="A18" s="211" t="s">
        <v>212</v>
      </c>
      <c r="B18" s="212"/>
      <c r="C18" s="212"/>
      <c r="D18" s="207"/>
      <c r="E18" s="205" t="s">
        <v>213</v>
      </c>
      <c r="F18" s="206"/>
      <c r="G18" s="203"/>
      <c r="H18" s="149"/>
      <c r="I18" s="154"/>
      <c r="J18" s="154"/>
      <c r="K18" s="154"/>
      <c r="L18" s="154"/>
      <c r="M18" s="153"/>
    </row>
    <row r="19" spans="1:12" ht="81" customHeight="1">
      <c r="A19" s="208"/>
      <c r="B19" s="209"/>
      <c r="C19" s="209"/>
      <c r="D19" s="210"/>
      <c r="E19" s="213"/>
      <c r="F19" s="214"/>
      <c r="G19" s="215"/>
      <c r="H19" s="149"/>
      <c r="I19" s="204" t="s">
        <v>214</v>
      </c>
      <c r="J19" s="201"/>
      <c r="K19" s="201"/>
      <c r="L19" s="201"/>
    </row>
    <row r="20" spans="1:12" ht="81" customHeight="1">
      <c r="A20" s="263" t="s">
        <v>215</v>
      </c>
      <c r="B20" s="263"/>
      <c r="C20" s="263"/>
      <c r="D20" s="263"/>
      <c r="E20" s="264" t="s">
        <v>216</v>
      </c>
      <c r="F20" s="264"/>
      <c r="G20" s="264"/>
      <c r="H20" s="149"/>
      <c r="I20" s="204" t="s">
        <v>217</v>
      </c>
      <c r="J20" s="201"/>
      <c r="K20" s="201"/>
      <c r="L20" s="201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41" t="s">
        <v>383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3"/>
      <c r="M24" s="157"/>
    </row>
    <row r="25" spans="1:13" ht="12.75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6"/>
      <c r="M25" s="157"/>
    </row>
    <row r="26" spans="1:13" ht="21" customHeight="1">
      <c r="A26" s="247" t="s">
        <v>384</v>
      </c>
      <c r="B26" s="248"/>
      <c r="C26" s="249" t="s">
        <v>396</v>
      </c>
      <c r="D26" s="249"/>
      <c r="E26" s="249"/>
      <c r="F26" s="249"/>
      <c r="G26" s="249"/>
      <c r="H26" s="249"/>
      <c r="I26" s="249"/>
      <c r="J26" s="249"/>
      <c r="K26" s="249"/>
      <c r="L26" s="250"/>
      <c r="M26" s="157"/>
    </row>
    <row r="27" spans="1:13" ht="15" customHeight="1">
      <c r="A27" s="251" t="s">
        <v>219</v>
      </c>
      <c r="B27" s="252"/>
      <c r="C27" s="252"/>
      <c r="D27" s="209" t="s">
        <v>397</v>
      </c>
      <c r="E27" s="209"/>
      <c r="F27" s="209"/>
      <c r="G27" s="209"/>
      <c r="H27" s="209"/>
      <c r="I27" s="209"/>
      <c r="J27" s="209"/>
      <c r="K27" s="209"/>
      <c r="L27" s="210"/>
      <c r="M27" s="157"/>
    </row>
    <row r="28" spans="1:13" ht="21" customHeight="1">
      <c r="A28" s="251" t="s">
        <v>218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3"/>
      <c r="M28" s="157"/>
    </row>
    <row r="29" spans="1:13" ht="12.75" customHeight="1">
      <c r="A29" s="254" t="s">
        <v>385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6"/>
      <c r="M29" s="157"/>
    </row>
    <row r="30" spans="1:13" ht="21" customHeight="1">
      <c r="A30" s="257" t="s">
        <v>398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9"/>
      <c r="M30" s="157"/>
    </row>
    <row r="31" spans="1:13" ht="13.5" customHeight="1">
      <c r="A31" s="260" t="s">
        <v>386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2"/>
      <c r="M31" s="157"/>
    </row>
    <row r="32" spans="1:12" ht="22.5" customHeight="1">
      <c r="A32" s="238" t="s">
        <v>399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40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&amp;L6F9ECB7B&amp;C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2</v>
      </c>
      <c r="D7" s="199">
        <f>'розділ 2'!E66</f>
        <v>1</v>
      </c>
      <c r="E7" s="197"/>
      <c r="F7" s="199">
        <f>'розділ 2'!H66</f>
        <v>2</v>
      </c>
      <c r="G7" s="199">
        <f>'розділ 2'!I66</f>
        <v>1</v>
      </c>
      <c r="H7" s="197"/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2</v>
      </c>
      <c r="D14" s="198">
        <f aca="true" t="shared" si="0" ref="D14:I14">D7+D8+D9+D10+D11+D12+D13</f>
        <v>1</v>
      </c>
      <c r="E14" s="198">
        <f t="shared" si="0"/>
        <v>0</v>
      </c>
      <c r="F14" s="198">
        <f t="shared" si="0"/>
        <v>2</v>
      </c>
      <c r="G14" s="198">
        <f t="shared" si="0"/>
        <v>1</v>
      </c>
      <c r="H14" s="198">
        <f t="shared" si="0"/>
        <v>0</v>
      </c>
      <c r="I14" s="19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&amp;L6F9ECB7B&amp;CФорма № 1, Підрозділ: Маневицький районний 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C58">
      <selection activeCell="W66" sqref="W66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394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392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>
        <v>1</v>
      </c>
      <c r="F41" s="131">
        <v>1</v>
      </c>
      <c r="G41" s="131"/>
      <c r="H41" s="131">
        <v>1</v>
      </c>
      <c r="I41" s="131">
        <v>1</v>
      </c>
      <c r="J41" s="131"/>
      <c r="K41" s="131"/>
      <c r="L41" s="131"/>
      <c r="M41" s="131"/>
      <c r="N41" s="131"/>
      <c r="O41" s="131"/>
      <c r="P41" s="131"/>
      <c r="Q41" s="131"/>
      <c r="R41" s="131">
        <v>1</v>
      </c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>
        <v>1</v>
      </c>
      <c r="F42" s="131">
        <v>1</v>
      </c>
      <c r="G42" s="131"/>
      <c r="H42" s="131">
        <v>1</v>
      </c>
      <c r="I42" s="131">
        <v>1</v>
      </c>
      <c r="J42" s="131"/>
      <c r="K42" s="131"/>
      <c r="L42" s="131"/>
      <c r="M42" s="131"/>
      <c r="N42" s="131"/>
      <c r="O42" s="131"/>
      <c r="P42" s="131"/>
      <c r="Q42" s="131"/>
      <c r="R42" s="131">
        <v>1</v>
      </c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391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1</v>
      </c>
      <c r="E56" s="131"/>
      <c r="F56" s="131">
        <v>10</v>
      </c>
      <c r="G56" s="131"/>
      <c r="H56" s="131">
        <v>1</v>
      </c>
      <c r="I56" s="131"/>
      <c r="J56" s="131"/>
      <c r="K56" s="131"/>
      <c r="L56" s="131">
        <v>1</v>
      </c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>
        <v>10</v>
      </c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>
        <v>1</v>
      </c>
      <c r="E58" s="131"/>
      <c r="F58" s="131">
        <v>10</v>
      </c>
      <c r="G58" s="131"/>
      <c r="H58" s="131">
        <v>1</v>
      </c>
      <c r="I58" s="131"/>
      <c r="J58" s="131"/>
      <c r="K58" s="131"/>
      <c r="L58" s="131">
        <v>1</v>
      </c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>
        <v>10</v>
      </c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1</v>
      </c>
      <c r="E66" s="179">
        <f aca="true" t="shared" si="0" ref="E66:Y66">E9+E10+E15+E18+E20+E25+E32+E35+E36+E40+E41+E44+E46+E51+E53+E55+E56+E62+E63+E64+E65</f>
        <v>1</v>
      </c>
      <c r="F66" s="179">
        <f t="shared" si="0"/>
        <v>11</v>
      </c>
      <c r="G66" s="179">
        <f t="shared" si="0"/>
        <v>0</v>
      </c>
      <c r="H66" s="179">
        <f t="shared" si="0"/>
        <v>2</v>
      </c>
      <c r="I66" s="179">
        <f t="shared" si="0"/>
        <v>1</v>
      </c>
      <c r="J66" s="179">
        <f t="shared" si="0"/>
        <v>0</v>
      </c>
      <c r="K66" s="179">
        <f t="shared" si="0"/>
        <v>0</v>
      </c>
      <c r="L66" s="179">
        <f t="shared" si="0"/>
        <v>1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1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10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&amp;L6F9ECB7B&amp;CФорма № 1, Підрозділ: Маневицький районний суд Волинської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7">
      <selection activeCell="E26" sqref="E26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/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>
        <v>2</v>
      </c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>
        <v>1</v>
      </c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>
        <v>1</v>
      </c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&amp;L6F9ECB7B&amp;CФорма № 1, Підрозділ: Маневицький районний суд Волинської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6">
      <selection activeCell="L30" sqref="L30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5"/>
      <c r="I2" s="365"/>
      <c r="J2" s="365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61"/>
      <c r="C3" s="361"/>
      <c r="D3" s="362"/>
      <c r="E3" s="315"/>
      <c r="F3" s="315"/>
      <c r="G3" s="317" t="s">
        <v>246</v>
      </c>
      <c r="H3" s="319" t="s">
        <v>247</v>
      </c>
      <c r="I3" s="365"/>
      <c r="J3" s="365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3"/>
      <c r="C4" s="363"/>
      <c r="D4" s="364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55" t="s">
        <v>184</v>
      </c>
      <c r="C6" s="356"/>
      <c r="D6" s="357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55" t="s">
        <v>185</v>
      </c>
      <c r="C7" s="356"/>
      <c r="D7" s="357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60" t="s">
        <v>138</v>
      </c>
      <c r="P10" s="358" t="s">
        <v>51</v>
      </c>
      <c r="Q10" s="368"/>
      <c r="R10" s="359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60"/>
      <c r="P11" s="366" t="s">
        <v>246</v>
      </c>
      <c r="Q11" s="358" t="s">
        <v>247</v>
      </c>
      <c r="R11" s="359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60"/>
      <c r="P12" s="36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>
        <v>1</v>
      </c>
      <c r="Q14" s="123">
        <v>1</v>
      </c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9"/>
      <c r="R18" s="369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9"/>
      <c r="R19" s="369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6"/>
      <c r="F30" s="346"/>
      <c r="G30" s="123">
        <v>1</v>
      </c>
      <c r="H30" s="127"/>
      <c r="I30" s="127"/>
      <c r="J30" s="127">
        <v>1</v>
      </c>
      <c r="K30" s="127"/>
      <c r="L30" s="127">
        <v>1</v>
      </c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6"/>
      <c r="F31" s="346"/>
      <c r="G31" s="137">
        <f>G21+G28+G29+G30</f>
        <v>1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1</v>
      </c>
      <c r="K31" s="137">
        <f t="shared" si="0"/>
        <v>0</v>
      </c>
      <c r="L31" s="137">
        <f t="shared" si="0"/>
        <v>1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&amp;L6F9ECB7B&amp;CФорма № 1, Підрозділ: Маневицький районний суд Волинської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3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60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60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60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5" t="s">
        <v>9</v>
      </c>
      <c r="I17" s="380"/>
      <c r="J17" s="360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&amp;L6F9ECB7B&amp;CФорма № 1, Підрозділ: Маневицький районний суд Волинської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3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3" t="s">
        <v>201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22" ht="26.25" customHeight="1">
      <c r="A2" s="385" t="s">
        <v>335</v>
      </c>
      <c r="B2" s="397" t="s">
        <v>271</v>
      </c>
      <c r="C2" s="398"/>
      <c r="D2" s="385" t="s">
        <v>170</v>
      </c>
      <c r="E2" s="385" t="s">
        <v>143</v>
      </c>
      <c r="F2" s="385" t="s">
        <v>18</v>
      </c>
      <c r="G2" s="403" t="s">
        <v>243</v>
      </c>
      <c r="H2" s="417" t="s">
        <v>346</v>
      </c>
      <c r="I2" s="418"/>
      <c r="J2" s="418"/>
      <c r="K2" s="418"/>
      <c r="L2" s="385" t="s">
        <v>347</v>
      </c>
      <c r="M2" s="393" t="s">
        <v>144</v>
      </c>
      <c r="N2" s="394"/>
      <c r="O2" s="394"/>
      <c r="P2" s="394"/>
      <c r="Q2" s="395"/>
      <c r="R2" s="110"/>
      <c r="S2" s="110"/>
      <c r="T2" s="110"/>
      <c r="U2" s="110"/>
      <c r="V2" s="110"/>
    </row>
    <row r="3" spans="1:17" ht="27" customHeight="1">
      <c r="A3" s="386"/>
      <c r="B3" s="399"/>
      <c r="C3" s="400"/>
      <c r="D3" s="388"/>
      <c r="E3" s="388"/>
      <c r="F3" s="388"/>
      <c r="G3" s="404"/>
      <c r="H3" s="385" t="s">
        <v>246</v>
      </c>
      <c r="I3" s="408" t="s">
        <v>247</v>
      </c>
      <c r="J3" s="409"/>
      <c r="K3" s="409"/>
      <c r="L3" s="386"/>
      <c r="M3" s="390" t="s">
        <v>348</v>
      </c>
      <c r="N3" s="390" t="s">
        <v>19</v>
      </c>
      <c r="O3" s="390" t="s">
        <v>349</v>
      </c>
      <c r="P3" s="390" t="s">
        <v>357</v>
      </c>
      <c r="Q3" s="390" t="s">
        <v>350</v>
      </c>
    </row>
    <row r="4" spans="1:17" ht="35.25" customHeight="1">
      <c r="A4" s="386"/>
      <c r="B4" s="399"/>
      <c r="C4" s="400"/>
      <c r="D4" s="388"/>
      <c r="E4" s="388"/>
      <c r="F4" s="388"/>
      <c r="G4" s="404"/>
      <c r="H4" s="386"/>
      <c r="I4" s="396" t="s">
        <v>351</v>
      </c>
      <c r="J4" s="421" t="s">
        <v>172</v>
      </c>
      <c r="K4" s="396" t="s">
        <v>352</v>
      </c>
      <c r="L4" s="386"/>
      <c r="M4" s="391"/>
      <c r="N4" s="391"/>
      <c r="O4" s="391"/>
      <c r="P4" s="391"/>
      <c r="Q4" s="390"/>
    </row>
    <row r="5" spans="1:17" ht="93.75" customHeight="1">
      <c r="A5" s="387"/>
      <c r="B5" s="401"/>
      <c r="C5" s="402"/>
      <c r="D5" s="389"/>
      <c r="E5" s="389"/>
      <c r="F5" s="389"/>
      <c r="G5" s="405"/>
      <c r="H5" s="386"/>
      <c r="I5" s="405"/>
      <c r="J5" s="405"/>
      <c r="K5" s="389"/>
      <c r="L5" s="387"/>
      <c r="M5" s="391"/>
      <c r="N5" s="391"/>
      <c r="O5" s="391"/>
      <c r="P5" s="391"/>
      <c r="Q5" s="390"/>
    </row>
    <row r="6" spans="1:22" s="25" customFormat="1" ht="11.25" customHeight="1">
      <c r="A6" s="24" t="s">
        <v>249</v>
      </c>
      <c r="B6" s="406" t="s">
        <v>250</v>
      </c>
      <c r="C6" s="40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9" t="s">
        <v>114</v>
      </c>
      <c r="C7" s="420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1" t="s">
        <v>167</v>
      </c>
      <c r="C8" s="411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4" t="s">
        <v>168</v>
      </c>
      <c r="C9" s="414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12" t="s">
        <v>116</v>
      </c>
      <c r="C10" s="413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4" t="s">
        <v>118</v>
      </c>
      <c r="C11" s="414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1" t="s">
        <v>117</v>
      </c>
      <c r="C12" s="411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2" t="s">
        <v>324</v>
      </c>
      <c r="C13" s="392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415" t="s">
        <v>142</v>
      </c>
      <c r="C14" s="41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6" t="s">
        <v>171</v>
      </c>
      <c r="C15" s="416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B7:C7"/>
    <mergeCell ref="B9:C9"/>
    <mergeCell ref="H3:H5"/>
    <mergeCell ref="I4:I5"/>
    <mergeCell ref="A17:G17"/>
    <mergeCell ref="B12:C12"/>
    <mergeCell ref="B8:C8"/>
    <mergeCell ref="B10:C10"/>
    <mergeCell ref="B11:C11"/>
    <mergeCell ref="B14:C14"/>
    <mergeCell ref="B15:C1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&amp;L6F9ECB7B&amp;CФорма № 1, Підрозділ: Маневицький районний суд Волинської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6">
      <selection activeCell="B25" sqref="B25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387</v>
      </c>
      <c r="D23" s="429"/>
      <c r="E23" s="431" t="s">
        <v>400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388</v>
      </c>
      <c r="D25" s="430"/>
      <c r="E25" s="432" t="s">
        <v>401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402</v>
      </c>
      <c r="D28" s="425"/>
      <c r="E28" s="181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403</v>
      </c>
      <c r="D29" s="426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390</v>
      </c>
      <c r="D30" s="427"/>
      <c r="E30" s="434" t="s">
        <v>404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 t="s">
        <v>405</v>
      </c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&amp;L6F9ECB7B&amp;CФорма № 1, Підрозділ: Маневицький районний суд Волинської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Roma</cp:lastModifiedBy>
  <cp:lastPrinted>2014-10-21T12:26:21Z</cp:lastPrinted>
  <dcterms:created xsi:type="dcterms:W3CDTF">2004-04-20T14:33:35Z</dcterms:created>
  <dcterms:modified xsi:type="dcterms:W3CDTF">2015-01-05T13:00:34Z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1_00164_4.2014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6F9ECB7B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